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922" firstSheet="9" activeTab="16"/>
  </bookViews>
  <sheets>
    <sheet name="收支总表" sheetId="2" r:id="rId1"/>
    <sheet name="收入总表" sheetId="12" r:id="rId2"/>
    <sheet name="支出总表" sheetId="3" r:id="rId3"/>
    <sheet name="财政拨款收支总表" sheetId="4" r:id="rId4"/>
    <sheet name="财政拨款支出表 " sheetId="19" r:id="rId5"/>
    <sheet name="一般公共预算支出表" sheetId="5" r:id="rId6"/>
    <sheet name="政府性基金预算支出表" sheetId="6" r:id="rId7"/>
    <sheet name="基本支出预算明细表" sheetId="7" r:id="rId8"/>
    <sheet name="“三公”经费预算财政拨款情况表" sheetId="10" r:id="rId9"/>
    <sheet name="项目支出预算明细表" sheetId="16" r:id="rId10"/>
    <sheet name="政府采购预算表" sheetId="9" r:id="rId11"/>
    <sheet name="部门整体" sheetId="17" r:id="rId12"/>
    <sheet name="国有资本经营预算支出表" sheetId="20" r:id="rId13"/>
    <sheet name="部门管理转移支付表" sheetId="15" r:id="rId14"/>
    <sheet name="项目支出（博爱送万家）" sheetId="21" r:id="rId15"/>
    <sheet name="项目支出（备灾物资储备库和应急救护培训场所）" sheetId="22" r:id="rId16"/>
    <sheet name="项目支出（应急救护）" sheetId="23" r:id="rId17"/>
  </sheets>
  <definedNames>
    <definedName name="_xlnm.Print_Titles" localSheetId="7">基本支出预算明细表!$1:$6</definedName>
    <definedName name="_xlnm.Print_Titles" localSheetId="9">项目支出预算明细表!$1:$6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<sst xmlns="http://schemas.openxmlformats.org/spreadsheetml/2006/main" count="1396" uniqueCount="526">
  <si>
    <t>附表1</t>
  </si>
  <si>
    <t>2024年部门收支总表</t>
  </si>
  <si>
    <t>部门名称：临夏回族自治州红十字会</t>
  </si>
  <si>
    <t>单位：元</t>
  </si>
  <si>
    <t>收入</t>
  </si>
  <si>
    <t>支出</t>
  </si>
  <si>
    <t>项目</t>
  </si>
  <si>
    <t>预算数</t>
  </si>
  <si>
    <t>合计</t>
  </si>
  <si>
    <t>一般公共
预算</t>
  </si>
  <si>
    <t>政府性基金预算</t>
  </si>
  <si>
    <t>财政专户和单位资金</t>
  </si>
  <si>
    <t>一、一般公共预算财政拨款</t>
  </si>
  <si>
    <t>一、一般公共服务支出</t>
  </si>
  <si>
    <t>二、政府性基金预算财政拨款</t>
  </si>
  <si>
    <t>二、国防支出</t>
  </si>
  <si>
    <t>三、国有资本经营预算收入</t>
  </si>
  <si>
    <t>三、公共安全支出</t>
  </si>
  <si>
    <t>四、教育专户资金</t>
  </si>
  <si>
    <t>四、教育支出</t>
  </si>
  <si>
    <t>五、单位资金</t>
  </si>
  <si>
    <t>五、科学技术支出</t>
  </si>
  <si>
    <t xml:space="preserve">      事业收入</t>
  </si>
  <si>
    <t>六、文化旅游体育与传媒支出</t>
  </si>
  <si>
    <t xml:space="preserve">      事业单位经营收入</t>
  </si>
  <si>
    <t>七、社会保障和就业支出</t>
  </si>
  <si>
    <t xml:space="preserve">      上级补助收入</t>
  </si>
  <si>
    <t>八、卫生健康支出</t>
  </si>
  <si>
    <t xml:space="preserve">      附属单位上缴收入</t>
  </si>
  <si>
    <t>九、节能环保支出</t>
  </si>
  <si>
    <t xml:space="preserve">      其他收入</t>
  </si>
  <si>
    <t>十、城乡社区支出</t>
  </si>
  <si>
    <t>十一、农林水支出</t>
  </si>
  <si>
    <t>十二、交通运输支出</t>
  </si>
  <si>
    <t>十三、资源勘探工业信息等支出</t>
  </si>
  <si>
    <t>十四、商业服务业等支出</t>
  </si>
  <si>
    <t>十五、金融支出</t>
  </si>
  <si>
    <t>十六、自然资源海洋气象等支出</t>
  </si>
  <si>
    <t>十七、住房保障支出</t>
  </si>
  <si>
    <t>十八、粮油物资储备支出</t>
  </si>
  <si>
    <t>本年收入合计</t>
  </si>
  <si>
    <t>十九、灾害防治及应急管理支出</t>
  </si>
  <si>
    <t>上年结转</t>
  </si>
  <si>
    <t>二十、其他支出</t>
  </si>
  <si>
    <t>收入总计</t>
  </si>
  <si>
    <t>支出总计</t>
  </si>
  <si>
    <t>附表2</t>
  </si>
  <si>
    <t>2024年部门收入总表</t>
  </si>
  <si>
    <t>科目</t>
  </si>
  <si>
    <t>一般公共预算财政拨款</t>
  </si>
  <si>
    <t>政府性基金预算财政
拨款</t>
  </si>
  <si>
    <t>国有资本经营预算收入</t>
  </si>
  <si>
    <t>财政专户管理资金</t>
  </si>
  <si>
    <t>单位资金</t>
  </si>
  <si>
    <t>科目编码</t>
  </si>
  <si>
    <t>单位和科目名称</t>
  </si>
  <si>
    <t>类</t>
  </si>
  <si>
    <t>款</t>
  </si>
  <si>
    <t>项</t>
  </si>
  <si>
    <t>208</t>
  </si>
  <si>
    <t>16</t>
  </si>
  <si>
    <t>01</t>
  </si>
  <si>
    <t>行政运行</t>
  </si>
  <si>
    <t>27</t>
  </si>
  <si>
    <t>02</t>
  </si>
  <si>
    <t>财政对工伤保险基金的补助</t>
  </si>
  <si>
    <t>210</t>
  </si>
  <si>
    <t>12</t>
  </si>
  <si>
    <t>财政对职工基本医疗保险基金的补助</t>
  </si>
  <si>
    <t>11</t>
  </si>
  <si>
    <t>行政单位医疗</t>
  </si>
  <si>
    <t>05</t>
  </si>
  <si>
    <t>机关事业单位基本养老保险缴费支出</t>
  </si>
  <si>
    <t>行政单位离退休</t>
  </si>
  <si>
    <t>09</t>
  </si>
  <si>
    <t>备灾物资储备库和应急救护场所改建</t>
  </si>
  <si>
    <t>附表3</t>
  </si>
  <si>
    <t>2024年部门支出总表</t>
  </si>
  <si>
    <t>基本支出</t>
  </si>
  <si>
    <t>项目支出</t>
  </si>
  <si>
    <t>国有资本经营预算拨款</t>
  </si>
  <si>
    <t>附表4</t>
  </si>
  <si>
    <t>2024年部门财政拨款收支总表</t>
  </si>
  <si>
    <t>一般公共预算</t>
  </si>
  <si>
    <t>一、本年预算收入</t>
  </si>
  <si>
    <t>（一）一般公共预算财政拨款</t>
  </si>
  <si>
    <t>1.人员经费</t>
  </si>
  <si>
    <t>2.公用经费</t>
  </si>
  <si>
    <t>3.专项资金</t>
  </si>
  <si>
    <t>4.提前下达专项资金</t>
  </si>
  <si>
    <t>5.民生配套项目</t>
  </si>
  <si>
    <t>（二）政府性基金预算财政拨款</t>
  </si>
  <si>
    <t>二、财政拨款上年结转</t>
  </si>
  <si>
    <t>附表5</t>
  </si>
  <si>
    <t>2024年部门财政拨款支出表</t>
  </si>
  <si>
    <t>单位名称</t>
  </si>
  <si>
    <t>总计</t>
  </si>
  <si>
    <t>一般公共预算支出</t>
  </si>
  <si>
    <t>政府性基金预算支出</t>
  </si>
  <si>
    <t>国有资本经营预算支出</t>
  </si>
  <si>
    <t>附表6</t>
  </si>
  <si>
    <t>2024年部门一般公共预算支出表</t>
  </si>
  <si>
    <t>附表7</t>
  </si>
  <si>
    <t>2024年部门政府性基金预算支出表</t>
  </si>
  <si>
    <t>未安排预算，政府性基金预算支出情况表为空表</t>
  </si>
  <si>
    <t>附表8</t>
  </si>
  <si>
    <t>2024年部门一般公共预算基本支出明细表</t>
  </si>
  <si>
    <t>政府预算支出经济
分类科目</t>
  </si>
  <si>
    <t>部门预算支出经济
分类科目</t>
  </si>
  <si>
    <t>财政拨款
上年结转</t>
  </si>
  <si>
    <t xml:space="preserve"> 人员经费</t>
  </si>
  <si>
    <t>机关运行经费</t>
  </si>
  <si>
    <t>单位公用经费</t>
  </si>
  <si>
    <t>业务经费</t>
  </si>
  <si>
    <t>机关工资福利支出</t>
  </si>
  <si>
    <t>工资福利支出</t>
  </si>
  <si>
    <t xml:space="preserve"> 工资奖金津补贴</t>
  </si>
  <si>
    <t xml:space="preserve"> 基本工资</t>
  </si>
  <si>
    <t xml:space="preserve"> 津贴补贴</t>
  </si>
  <si>
    <t xml:space="preserve"> 奖金</t>
  </si>
  <si>
    <t xml:space="preserve"> 社会保障缴费</t>
  </si>
  <si>
    <t xml:space="preserve"> 机关事业单位基本养老保险缴费</t>
  </si>
  <si>
    <t xml:space="preserve"> 职业年金缴费</t>
  </si>
  <si>
    <t xml:space="preserve"> 职工基本医疗保险缴费</t>
  </si>
  <si>
    <t xml:space="preserve"> 公务员医疗补助缴费</t>
  </si>
  <si>
    <t xml:space="preserve"> 其他社会保障缴费</t>
  </si>
  <si>
    <t xml:space="preserve"> 住房公积金</t>
  </si>
  <si>
    <t xml:space="preserve"> 其他工资福利支出</t>
  </si>
  <si>
    <t xml:space="preserve"> 伙食补助费</t>
  </si>
  <si>
    <t xml:space="preserve"> 医疗费</t>
  </si>
  <si>
    <t>机关商品和服务支出</t>
  </si>
  <si>
    <t>商品和服务支出</t>
  </si>
  <si>
    <t xml:space="preserve"> 办公经费</t>
  </si>
  <si>
    <t xml:space="preserve"> 办公费</t>
  </si>
  <si>
    <t xml:space="preserve"> 印刷费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</si>
  <si>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</si>
  <si>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</si>
  <si>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</si>
  <si>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</si>
  <si>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</si>
  <si>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</si>
  <si>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</si>
  <si>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租赁费</t>
  </si>
  <si>
    <t xml:space="preserve"> 工会经费</t>
  </si>
  <si>
    <t xml:space="preserve"> 福利费</t>
  </si>
  <si>
    <t xml:space="preserve"> 其他交通费用</t>
  </si>
  <si>
    <t xml:space="preserve"> 税金及附加费用</t>
  </si>
  <si>
    <t xml:space="preserve"> 会议费</t>
  </si>
  <si>
    <t xml:space="preserve"> 培训费</t>
  </si>
  <si>
    <t xml:space="preserve"> 专用材料购置费</t>
  </si>
  <si>
    <t xml:space="preserve"> 专用材料费</t>
  </si>
  <si>
    <t xml:space="preserve"> 被装购置费</t>
  </si>
  <si>
    <t xml:space="preserve"> 专用燃料费</t>
  </si>
  <si>
    <t xml:space="preserve"> 委托业务费</t>
  </si>
  <si>
    <t xml:space="preserve"> 咨询费</t>
  </si>
  <si>
    <t xml:space="preserve"> 劳务费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</si>
  <si>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</si>
  <si>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</si>
  <si>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</si>
  <si>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</si>
  <si>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</si>
  <si>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</si>
  <si>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资本性支出  </t>
  </si>
  <si>
    <t xml:space="preserve"> 房屋建筑物购建</t>
  </si>
  <si>
    <t xml:space="preserve"> 基础设施建设</t>
  </si>
  <si>
    <t xml:space="preserve"> 公务用车购置</t>
  </si>
  <si>
    <t xml:space="preserve"> 土地征迁补偿和安置支出</t>
  </si>
  <si>
    <t xml:space="preserve"> 土地补偿</t>
  </si>
  <si>
    <t xml:space="preserve"> 安置补助</t>
  </si>
  <si>
    <t xml:space="preserve"> 地上附着物和青苗补偿</t>
  </si>
  <si>
    <t xml:space="preserve"> 拆迁补偿</t>
  </si>
  <si>
    <t xml:space="preserve"> 设备购置</t>
  </si>
  <si>
    <t xml:space="preserve"> 办公设备购置</t>
  </si>
  <si>
    <t xml:space="preserve"> 专用设备购置</t>
  </si>
  <si>
    <t xml:space="preserve"> 信息网络及软件购置更新</t>
  </si>
  <si>
    <t xml:space="preserve"> 大型修缮</t>
  </si>
  <si>
    <t xml:space="preserve"> 其他资本性支出</t>
  </si>
  <si>
    <t xml:space="preserve"> 物资储备</t>
  </si>
  <si>
    <t xml:space="preserve"> 其他交通工具购置</t>
  </si>
  <si>
    <t xml:space="preserve"> 文物和陈列品购置</t>
  </si>
  <si>
    <t xml:space="preserve"> 无形资产购置</t>
  </si>
  <si>
    <t>机关资本性支出（基本建设）</t>
  </si>
  <si>
    <t>资本性支出（基本建设）</t>
  </si>
  <si>
    <t xml:space="preserve"> 其他基本建设支出</t>
  </si>
  <si>
    <t>对事业单位经常性补助</t>
  </si>
  <si>
    <t xml:space="preserve"> 工资福利支出</t>
  </si>
  <si>
    <t xml:space="preserve"> 绩效工资</t>
  </si>
  <si>
    <t xml:space="preserve"> 商品和服务支出</t>
  </si>
  <si>
    <t xml:space="preserve"> 其他对事业单位补助</t>
  </si>
  <si>
    <t>对事业单位资本性补助</t>
  </si>
  <si>
    <t xml:space="preserve"> 资本性支出</t>
  </si>
  <si>
    <t xml:space="preserve"> 资本性支出（基本建设）</t>
  </si>
  <si>
    <t>对个人和家庭的补助</t>
  </si>
  <si>
    <t xml:space="preserve"> 社会福利和救助</t>
  </si>
  <si>
    <t xml:space="preserve"> 抚恤金</t>
  </si>
  <si>
    <t xml:space="preserve"> 生活补助</t>
  </si>
  <si>
    <t xml:space="preserve"> 救济费</t>
  </si>
  <si>
    <t xml:space="preserve"> 医疗费补助</t>
  </si>
  <si>
    <t xml:space="preserve"> 奖励金</t>
  </si>
  <si>
    <t xml:space="preserve"> 代缴社会保险费</t>
  </si>
  <si>
    <t xml:space="preserve"> 助学金</t>
  </si>
  <si>
    <t xml:space="preserve"> 个人农业生产补贴</t>
  </si>
  <si>
    <t xml:space="preserve"> 离退休费</t>
  </si>
  <si>
    <t xml:space="preserve"> 离休费</t>
  </si>
  <si>
    <t xml:space="preserve"> 退休费</t>
  </si>
  <si>
    <t xml:space="preserve"> 退职（役）费</t>
  </si>
  <si>
    <t xml:space="preserve"> 其他对个人和家庭的补助</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</si>
  <si>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</si>
  <si>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</si>
  <si>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</si>
  <si>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</si>
  <si>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</si>
  <si>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</si>
  <si>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</si>
  <si>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</si>
  <si>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</si>
  <si>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 xml:space="preserve"> 其他资本性补助</t>
  </si>
  <si>
    <t>对社会保障基金补助</t>
  </si>
  <si>
    <t xml:space="preserve"> 对社会保险基金补助</t>
  </si>
  <si>
    <t xml:space="preserve"> 补充全国社会保障基金</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</si>
  <si>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</si>
  <si>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</si>
  <si>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</si>
  <si>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</si>
  <si>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</si>
  <si>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</si>
  <si>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债务还本支出</t>
  </si>
  <si>
    <t xml:space="preserve"> 国内债务还本</t>
  </si>
  <si>
    <t xml:space="preserve"> 国外债务还本</t>
  </si>
  <si>
    <t>转移性支出</t>
  </si>
  <si>
    <t xml:space="preserve"> 上下级政府间转移性支出</t>
  </si>
  <si>
    <t xml:space="preserve"> 债务转贷</t>
  </si>
  <si>
    <t xml:space="preserve"> 调出资金</t>
  </si>
  <si>
    <t xml:space="preserve"> 安排预算稳定调节基金</t>
  </si>
  <si>
    <t xml:space="preserve"> 补充预算周转金</t>
  </si>
  <si>
    <t xml:space="preserve"> 区域间转移性支出</t>
  </si>
  <si>
    <t>预备费及预留</t>
  </si>
  <si>
    <t xml:space="preserve"> 预备费</t>
  </si>
  <si>
    <t xml:space="preserve"> 预留</t>
  </si>
  <si>
    <t>其他支出</t>
  </si>
  <si>
    <t xml:space="preserve"> 国家赔偿费用支出</t>
  </si>
  <si>
    <t xml:space="preserve"> 对民间非营利组织和群众性自治组织补贴</t>
  </si>
  <si>
    <t xml:space="preserve"> 经常性赠与</t>
  </si>
  <si>
    <t xml:space="preserve"> 资本性赠与</t>
  </si>
  <si>
    <t xml:space="preserve"> 其他支出</t>
  </si>
  <si>
    <t>附表11</t>
  </si>
  <si>
    <t>2024年“三公”经费、会议费、培训费支出情况表</t>
  </si>
  <si>
    <t>部  门</t>
  </si>
  <si>
    <t>“三公”经费</t>
  </si>
  <si>
    <t>会议费</t>
  </si>
  <si>
    <t>培训费</t>
  </si>
  <si>
    <t>“三公”预算总额</t>
  </si>
  <si>
    <t>因公出国（境）费用</t>
  </si>
  <si>
    <t>公务接待
费用</t>
  </si>
  <si>
    <t>公务用车购置和运行费</t>
  </si>
  <si>
    <t>公务用车
购置费</t>
  </si>
  <si>
    <t>公务用车
运行费</t>
  </si>
  <si>
    <t>附表9</t>
  </si>
  <si>
    <t>2024年部门预算经济分类和对应的政府预算经济分类项目支出预算明细表</t>
  </si>
  <si>
    <t>小计</t>
  </si>
  <si>
    <t>政府性基金预算财政拨款</t>
  </si>
  <si>
    <t>提前下达专项资金</t>
  </si>
  <si>
    <t>专项资金</t>
  </si>
  <si>
    <t>民生配套
资金</t>
  </si>
  <si>
    <t xml:space="preserve"> 资本性支出（一）</t>
  </si>
  <si>
    <t>附表10</t>
  </si>
  <si>
    <t>2024年部门政府采购预算表</t>
  </si>
  <si>
    <t xml:space="preserve"> 单位：元</t>
  </si>
  <si>
    <t>资金来源</t>
  </si>
  <si>
    <t>单位运转经费</t>
  </si>
  <si>
    <t>民生配套资金</t>
  </si>
  <si>
    <t>省提前下达
专项</t>
  </si>
  <si>
    <t>教育专户和
单位资金</t>
  </si>
  <si>
    <t>合          计</t>
  </si>
  <si>
    <r>
      <rPr>
        <sz val="12"/>
        <rFont val="宋体"/>
        <charset val="134"/>
      </rPr>
      <t xml:space="preserve">货 </t>
    </r>
    <r>
      <rPr>
        <sz val="12"/>
        <rFont val="宋体"/>
        <charset val="134"/>
      </rPr>
      <t xml:space="preserve"> </t>
    </r>
    <r>
      <rPr>
        <sz val="12"/>
        <rFont val="宋体"/>
        <charset val="134"/>
      </rPr>
      <t>物</t>
    </r>
  </si>
  <si>
    <t>工  程</t>
  </si>
  <si>
    <t>服  务</t>
  </si>
  <si>
    <t xml:space="preserve">              其中：政府购买服务</t>
  </si>
  <si>
    <t>备注：2024年政府采购预算3.2万元，较上年减少0.8万元（2023年政府采购预算4万元），压减了20%</t>
  </si>
  <si>
    <t>附表：14</t>
  </si>
  <si>
    <t>部门（单位)整体绩效目标申报表</t>
  </si>
  <si>
    <t>（2024年度）</t>
  </si>
  <si>
    <t>单位（部门）名称</t>
  </si>
  <si>
    <t>临夏回族自治州红十字会</t>
  </si>
  <si>
    <t>联系人</t>
  </si>
  <si>
    <t>马金莲</t>
  </si>
  <si>
    <t>联系电话</t>
  </si>
  <si>
    <t>单位（部门）职能</t>
  </si>
  <si>
    <t>依据</t>
  </si>
  <si>
    <t>临州机编【2007】11号</t>
  </si>
  <si>
    <t>职能简述</t>
  </si>
  <si>
    <t>开展备灾、救灾、人道救助及募捐救助</t>
  </si>
  <si>
    <t>近三年单位职能是否
出现过重大变化</t>
  </si>
  <si>
    <t>否</t>
  </si>
  <si>
    <t>变化内容</t>
  </si>
  <si>
    <t>无</t>
  </si>
  <si>
    <t>单位（部门）基本信息</t>
  </si>
  <si>
    <t>是否为一级预算主管部门</t>
  </si>
  <si>
    <t>上级主管部门</t>
  </si>
  <si>
    <t>州卫健委</t>
  </si>
  <si>
    <t>部门所属领域</t>
  </si>
  <si>
    <t>卫生系统</t>
  </si>
  <si>
    <t>直属单位包括</t>
  </si>
  <si>
    <t>内设职能部门</t>
  </si>
  <si>
    <t>办公室、赈灾救济部</t>
  </si>
  <si>
    <t>编制人员数</t>
  </si>
  <si>
    <t>在职人员总数</t>
  </si>
  <si>
    <t>其中：</t>
  </si>
  <si>
    <t>行政编制人数</t>
  </si>
  <si>
    <t>事业编制人数</t>
  </si>
  <si>
    <t>编外人数</t>
  </si>
  <si>
    <t>部门基本制度建设情况</t>
  </si>
  <si>
    <t>上年预算情况（元）</t>
  </si>
  <si>
    <t>预算批复数</t>
  </si>
  <si>
    <t>预算调整数</t>
  </si>
  <si>
    <t>实际支出数</t>
  </si>
  <si>
    <t>执行率</t>
  </si>
  <si>
    <t>年末结转结余数</t>
  </si>
  <si>
    <t>当年预算构成（元）</t>
  </si>
  <si>
    <t>部门收入预算</t>
  </si>
  <si>
    <t>部门支出预算</t>
  </si>
  <si>
    <t>上级财政拨款</t>
  </si>
  <si>
    <t>人员经费</t>
  </si>
  <si>
    <t>本级财政安排</t>
  </si>
  <si>
    <t>公用经费</t>
  </si>
  <si>
    <t>其他资金</t>
  </si>
  <si>
    <t>项目经费</t>
  </si>
  <si>
    <t>收入预算合计</t>
  </si>
  <si>
    <t>支出预算合计</t>
  </si>
  <si>
    <t>年度绩效目标</t>
  </si>
  <si>
    <t>1、保障单位正常运转，不断提高服务水平
2、购置办公用品及日常开支
3、用于解决单位工作实施所发生的办公用品、交通、差旅费等方面支出、
4、开展家庭困难群众、新冠肺炎疫情影响导致生活困难的家庭、大病及罕见病患者家庭的慰问 
5、对遗体、器官、造血干细胞捐献者困难家庭、困难红十字志愿者的慰问
6、开展乡村振兴重点帮扶地区、民族地区困难群众、城乡社区特困群众及孤寡老人等的慰问</t>
  </si>
  <si>
    <t>一级指标</t>
  </si>
  <si>
    <t>二级指标</t>
  </si>
  <si>
    <t>*三级指标</t>
  </si>
  <si>
    <t>*指标值类型</t>
  </si>
  <si>
    <t>*指标值</t>
  </si>
  <si>
    <t>*度量单位</t>
  </si>
  <si>
    <t>指标值内容</t>
  </si>
  <si>
    <t>部门管理</t>
  </si>
  <si>
    <t>资金投入</t>
  </si>
  <si>
    <t>基本支出预算执行率</t>
  </si>
  <si>
    <t>≤</t>
  </si>
  <si>
    <t>%</t>
  </si>
  <si>
    <t>项目支出预算执行率</t>
  </si>
  <si>
    <t>“三公经费”控制率</t>
  </si>
  <si>
    <t>财务管理</t>
  </si>
  <si>
    <t>财务管理制度健全性</t>
  </si>
  <si>
    <t>定性</t>
  </si>
  <si>
    <t>健全</t>
  </si>
  <si>
    <t>文字描述</t>
  </si>
  <si>
    <t>资金使用合规性</t>
  </si>
  <si>
    <t>合规</t>
  </si>
  <si>
    <t>财务监控有效性</t>
  </si>
  <si>
    <t>有效</t>
  </si>
  <si>
    <t>采购管理</t>
  </si>
  <si>
    <t>政府采购规范性</t>
  </si>
  <si>
    <t>资产管理</t>
  </si>
  <si>
    <t>资产管理制度健全性</t>
  </si>
  <si>
    <t>资产管理规范性</t>
  </si>
  <si>
    <t>规范</t>
  </si>
  <si>
    <t>人员管理</t>
  </si>
  <si>
    <t>在职人员控制率</t>
  </si>
  <si>
    <t>重点工作管理</t>
  </si>
  <si>
    <t>重点工作管理制度健全性</t>
  </si>
  <si>
    <t>履职效果</t>
  </si>
  <si>
    <t>部门履职目标</t>
  </si>
  <si>
    <t>开展普及性应急救护培训</t>
  </si>
  <si>
    <t>≥</t>
  </si>
  <si>
    <t>次</t>
  </si>
  <si>
    <t>加强基层组织建设</t>
  </si>
  <si>
    <t>定量</t>
  </si>
  <si>
    <t>全覆盖</t>
  </si>
  <si>
    <t xml:space="preserve">进一步动员人道资源，认真完成社会捐赠、接受、使用、 管理工作 </t>
  </si>
  <si>
    <t>完成</t>
  </si>
  <si>
    <t>加强东西部协作工作 积极争取项目、资金</t>
  </si>
  <si>
    <t xml:space="preserve">加强东西部协作工作 积极争取项目、资金
</t>
  </si>
  <si>
    <t>开展“三救、三献”工作</t>
  </si>
  <si>
    <t>下乡督导检查工作</t>
  </si>
  <si>
    <t>赈灾救济物资发放</t>
  </si>
  <si>
    <t>批</t>
  </si>
  <si>
    <t>部门效果目标</t>
  </si>
  <si>
    <t xml:space="preserve">开展普及性应急救护培训   达标率
</t>
  </si>
  <si>
    <t>基层组织建设工作完成率</t>
  </si>
  <si>
    <t>加强东西部协作工作 争取项目、资金完成率</t>
  </si>
  <si>
    <t xml:space="preserve">加强东西部协作工作 争取项目、资金完成率
</t>
  </si>
  <si>
    <t xml:space="preserve">“三救、三献”工作完成率
</t>
  </si>
  <si>
    <t>下乡督导检查工作完成率</t>
  </si>
  <si>
    <t>赈灾救济物资发放完成率</t>
  </si>
  <si>
    <t xml:space="preserve">社会捐赠、接受、使用、 管理工作完成率
</t>
  </si>
  <si>
    <t>服务对象满意度</t>
  </si>
  <si>
    <t>服务对象综合满意度</t>
  </si>
  <si>
    <t>社会影响</t>
  </si>
  <si>
    <t>促进社会和谐文明进步</t>
  </si>
  <si>
    <t>促进</t>
  </si>
  <si>
    <t>能力建设</t>
  </si>
  <si>
    <t>长效管理</t>
  </si>
  <si>
    <t>完善内控制度</t>
  </si>
  <si>
    <t>完善</t>
  </si>
  <si>
    <t>跨部门协同度</t>
  </si>
  <si>
    <t>协同度高</t>
  </si>
  <si>
    <t>人力资源建设</t>
  </si>
  <si>
    <t>人员合格率</t>
  </si>
  <si>
    <t>档案管理</t>
  </si>
  <si>
    <t>档案管理情况</t>
  </si>
  <si>
    <t>附表12</t>
  </si>
  <si>
    <t>2024年部门国有资本经营预算支出情况表</t>
  </si>
  <si>
    <t>国有资本经营预算支出预算数</t>
  </si>
  <si>
    <t>未安排预算，国有资本经营预算支出情况表为空表</t>
  </si>
  <si>
    <t>附表13</t>
  </si>
  <si>
    <t>2024年部门管理转移支付表</t>
  </si>
  <si>
    <t>一般公共预算
项目支出</t>
  </si>
  <si>
    <t>政府性基金预算
项目支出</t>
  </si>
  <si>
    <t>国有资本经营预算
项目支出</t>
  </si>
  <si>
    <t xml:space="preserve"> </t>
  </si>
  <si>
    <t>未安排预算，部门管理转移支付表为空表</t>
  </si>
  <si>
    <t>附表15</t>
  </si>
  <si>
    <t>项目支出绩效目标表申报表</t>
  </si>
  <si>
    <t>一级项目名称</t>
  </si>
  <si>
    <t>一般公共服务支出</t>
  </si>
  <si>
    <t>二级项目名称</t>
  </si>
  <si>
    <t>博爱送万家项目</t>
  </si>
  <si>
    <t>项目分类</t>
  </si>
  <si>
    <t>基本项目</t>
  </si>
  <si>
    <t>申报属性</t>
  </si>
  <si>
    <t>资金用途</t>
  </si>
  <si>
    <t>政策类</t>
  </si>
  <si>
    <t>主管部门</t>
  </si>
  <si>
    <t>临夏回族自治州卫生健康委员会</t>
  </si>
  <si>
    <t>项目开始日期</t>
  </si>
  <si>
    <t>2024..01.01</t>
  </si>
  <si>
    <t>项目完成日期</t>
  </si>
  <si>
    <t>2024.02.08</t>
  </si>
  <si>
    <t>项目资金（万元）</t>
  </si>
  <si>
    <t>年度资金总额</t>
  </si>
  <si>
    <t>其中：财政拨款</t>
  </si>
  <si>
    <t>1、开展家庭困难群众、新冠肺炎疫情影响导致生活困难的家庭、大病及罕见病患者家庭的慰问 
2、对遗体、器官、造血干细胞捐献者困难家庭、困难红十字志愿者的慰问
3、开展乡村振兴重点帮扶地区、民族地区困难群众、城乡社区特困群众及孤寡老人等的慰问</t>
  </si>
  <si>
    <t>分解指标</t>
  </si>
  <si>
    <t>备注</t>
  </si>
  <si>
    <t>成本指标</t>
  </si>
  <si>
    <t>经济成本指标</t>
  </si>
  <si>
    <t>成本控制</t>
  </si>
  <si>
    <t>≧</t>
  </si>
  <si>
    <t>万元</t>
  </si>
  <si>
    <t>慰问家庭的标准</t>
  </si>
  <si>
    <t>元</t>
  </si>
  <si>
    <t>产出指标</t>
  </si>
  <si>
    <t>数量指标</t>
  </si>
  <si>
    <t>发放慰问物资家庭个数</t>
  </si>
  <si>
    <t>1000</t>
  </si>
  <si>
    <t>户</t>
  </si>
  <si>
    <t>质量指标</t>
  </si>
  <si>
    <t>保障慰问覆盖率</t>
  </si>
  <si>
    <t>时效指标</t>
  </si>
  <si>
    <t>发放慰问物资及时</t>
  </si>
  <si>
    <t>及时</t>
  </si>
  <si>
    <t>效益指标</t>
  </si>
  <si>
    <t>社会效益指标</t>
  </si>
  <si>
    <t>给困难家庭送去党和政府的温暖</t>
  </si>
  <si>
    <t>长期保障</t>
  </si>
  <si>
    <t>满意度指标</t>
  </si>
  <si>
    <t>服务对象满意度指标</t>
  </si>
  <si>
    <t>90</t>
  </si>
  <si>
    <t>附表16</t>
  </si>
  <si>
    <t>备灾物资储备库和应急救护培训场所</t>
  </si>
  <si>
    <t>2024.12.31</t>
  </si>
  <si>
    <t>为加强和规范救灾物资储备库建设，符合《国家自然灾害救助应急预案》等法律法规，科学合理进行维修，提高临夏州红十字会自然灾害应急响应能力。充分发挥红十字会在党和政府人道领域的助手和联系群众的桥梁纽带作用，传播红十字人道救助工作正能量，切实把党和政府及全社会的关爱送到千家万户。</t>
  </si>
  <si>
    <t>社会成本指标</t>
  </si>
  <si>
    <t>社会成本控制</t>
  </si>
  <si>
    <t>控制</t>
  </si>
  <si>
    <t>生态环境成本指标</t>
  </si>
  <si>
    <t>生态环境成本控制</t>
  </si>
  <si>
    <t>办公设备</t>
  </si>
  <si>
    <t>台</t>
  </si>
  <si>
    <t>办公用品</t>
  </si>
  <si>
    <t>套</t>
  </si>
  <si>
    <t>基础设备</t>
  </si>
  <si>
    <t>件</t>
  </si>
  <si>
    <t>物资储备设备</t>
  </si>
  <si>
    <t>组（台）</t>
  </si>
  <si>
    <t>培训及监控设备</t>
  </si>
  <si>
    <t>台（个）</t>
  </si>
  <si>
    <t>消防设备</t>
  </si>
  <si>
    <t>消防器材安装完成率</t>
  </si>
  <si>
    <t>办公设备建设完成率</t>
  </si>
  <si>
    <t>基础设备建设完成率</t>
  </si>
  <si>
    <t>培训及监控设备安装完成率</t>
  </si>
  <si>
    <t>应急救护培训及时性</t>
  </si>
  <si>
    <t>及时培训</t>
  </si>
  <si>
    <t>消防器材合规性</t>
  </si>
  <si>
    <t>物资储备合规性</t>
  </si>
  <si>
    <t>经济效益指标</t>
  </si>
  <si>
    <t>促进社会和谐稳定</t>
  </si>
  <si>
    <t>积极作用</t>
  </si>
  <si>
    <t>规范储备库及场所的建设</t>
  </si>
  <si>
    <t>规范且效率提高</t>
  </si>
  <si>
    <t>生态效益指标</t>
  </si>
  <si>
    <t>加大法治宣传，营造文明有序的社会环境</t>
  </si>
  <si>
    <t>改进</t>
  </si>
  <si>
    <t>被服务对象综合满意度</t>
  </si>
  <si>
    <t>95</t>
  </si>
  <si>
    <t>附表17</t>
  </si>
  <si>
    <t>应急救护项目</t>
  </si>
  <si>
    <t>1、履行宣传应急救护和防灾减灾知识、开展普及性应急救护培训、救护员培训及红十字志愿服务活动等公共事务管理职能。
2、开展备灾、救灾、人道救助及募捐救助。</t>
  </si>
  <si>
    <t>应急救护培训次数</t>
  </si>
  <si>
    <t>10</t>
  </si>
  <si>
    <t>救护员宣传资料发放</t>
  </si>
  <si>
    <t>3.5</t>
  </si>
  <si>
    <t>万册</t>
  </si>
  <si>
    <t>救护员急救包发放</t>
  </si>
  <si>
    <t>10000</t>
  </si>
  <si>
    <t>人份</t>
  </si>
  <si>
    <t>应急救护培训达标率</t>
  </si>
  <si>
    <t>100</t>
  </si>
  <si>
    <t>救护员宣传资料发放完成率</t>
  </si>
  <si>
    <t>救护员急救包发放完成率</t>
  </si>
  <si>
    <t>应急救护培训及时</t>
  </si>
  <si>
    <t>救护员宣传资料发放及时性</t>
  </si>
  <si>
    <t>及时发放</t>
  </si>
  <si>
    <t>救护员宣传资料发放及时</t>
  </si>
  <si>
    <t>救护员急救包发放及时性</t>
  </si>
  <si>
    <t>救护员急救包发放及时</t>
  </si>
  <si>
    <t>保障人民群众的生命和安全</t>
  </si>
  <si>
    <t>保障</t>
  </si>
  <si>
    <t>人民群众的生命和安全</t>
  </si>
  <si>
    <t>群众灾害预防、逃生避险和自救互救能力</t>
  </si>
  <si>
    <t>提高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</si>
</sst>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2">
    <font>
      <sz val="11"/>
      <color theme="1"/>
      <name val="宋体"/>
      <charset val="134"/>
      <scheme val="minor"/>
    </font>
    <font>
      <b/>
      <sz val="18"/>
      <color theme="1"/>
      <name val="宋体"/>
      <charset val="134"/>
    </font>
    <font>
      <sz val="12"/>
      <color theme="1"/>
      <name val="宋体"/>
      <charset val="134"/>
    </font>
    <font>
      <sz val="11"/>
      <color theme="1"/>
      <name val="宋体"/>
      <charset val="134"/>
    </font>
    <font>
      <sz val="10"/>
      <color theme="1"/>
      <name val="宋体"/>
      <charset val="134"/>
    </font>
    <font>
      <sz val="9"/>
      <color theme="1"/>
      <name val="宋体"/>
      <charset val="134"/>
    </font>
    <font>
      <b/>
      <sz val="11"/>
      <color theme="1"/>
      <name val="宋体"/>
      <charset val="134"/>
    </font>
    <font>
      <sz val="11"/>
      <name val="宋体"/>
      <charset val="134"/>
    </font>
    <font>
      <sz val="11"/>
      <name val="宋体"/>
      <charset val="134"/>
      <scheme val="minor"/>
    </font>
    <font>
      <sz val="11"/>
      <color indexed="8"/>
      <name val="宋体"/>
      <charset val="134"/>
      <scheme val="minor"/>
    </font>
    <font>
      <sz val="11"/>
      <color indexed="8"/>
      <name val="宋体"/>
      <charset val="134"/>
    </font>
    <font>
      <sz val="10"/>
      <color indexed="8"/>
      <name val="宋体"/>
      <charset val="134"/>
    </font>
    <font>
      <sz val="11"/>
      <color rgb="FF000000"/>
      <name val="宋体"/>
      <charset val="134"/>
    </font>
    <font>
      <sz val="9"/>
      <name val="宋体"/>
      <charset val="134"/>
    </font>
    <font>
      <sz val="12"/>
      <name val="宋体"/>
      <charset val="134"/>
    </font>
    <font>
      <sz val="20"/>
      <name val="方正小标宋简体"/>
      <charset val="134"/>
    </font>
    <font>
      <b/>
      <sz val="12"/>
      <name val="宋体"/>
      <charset val="134"/>
    </font>
    <font>
      <sz val="12"/>
      <name val="宋体"/>
      <charset val="134"/>
      <scheme val="minor"/>
    </font>
    <font>
      <sz val="10"/>
      <name val="宋体"/>
      <charset val="134"/>
    </font>
    <font>
      <sz val="18"/>
      <color theme="1"/>
      <name val="仿宋_GB2312"/>
      <charset val="134"/>
    </font>
    <font>
      <b/>
      <sz val="22"/>
      <color theme="1"/>
      <name val="宋体"/>
      <charset val="134"/>
    </font>
    <font>
      <sz val="14"/>
      <color theme="1"/>
      <name val="宋体"/>
      <charset val="134"/>
    </font>
    <font>
      <b/>
      <sz val="14"/>
      <color theme="1"/>
      <name val="宋体"/>
      <charset val="134"/>
    </font>
    <font>
      <b/>
      <sz val="12"/>
      <color indexed="8"/>
      <name val="宋体"/>
      <charset val="134"/>
    </font>
    <font>
      <sz val="12"/>
      <color indexed="8"/>
      <name val="宋体"/>
      <charset val="134"/>
    </font>
    <font>
      <b/>
      <sz val="12"/>
      <color indexed="8"/>
      <name val="黑体"/>
      <charset val="134"/>
    </font>
    <font>
      <b/>
      <sz val="12"/>
      <name val="黑体"/>
      <charset val="134"/>
    </font>
    <font>
      <sz val="12"/>
      <color indexed="8"/>
      <name val="黑体"/>
      <charset val="134"/>
    </font>
    <font>
      <sz val="12"/>
      <color theme="1"/>
      <name val="宋体"/>
      <charset val="134"/>
      <scheme val="minor"/>
    </font>
    <font>
      <sz val="10"/>
      <color theme="1"/>
      <name val="宋体"/>
      <charset val="134"/>
      <scheme val="minor"/>
    </font>
    <font>
      <b/>
      <sz val="10"/>
      <color theme="1"/>
      <name val="宋体"/>
      <charset val="134"/>
    </font>
    <font>
      <b/>
      <sz val="12"/>
      <color theme="1"/>
      <name val="宋体"/>
      <charset val="134"/>
    </font>
    <font>
      <sz val="1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3" borderId="1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0" applyNumberFormat="0" applyFill="0" applyBorder="0" applyAlignment="0" applyProtection="0">
      <alignment vertical="center"/>
    </xf>
    <xf numFmtId="0" fontId="41" fillId="4" borderId="20" applyNumberFormat="0" applyAlignment="0" applyProtection="0">
      <alignment vertical="center"/>
    </xf>
    <xf numFmtId="0" fontId="42" fillId="5" borderId="21" applyNumberFormat="0" applyAlignment="0" applyProtection="0">
      <alignment vertical="center"/>
    </xf>
    <xf numFmtId="0" fontId="43" fillId="5" borderId="20" applyNumberFormat="0" applyAlignment="0" applyProtection="0">
      <alignment vertical="center"/>
    </xf>
    <xf numFmtId="0" fontId="44" fillId="6" borderId="22" applyNumberFormat="0" applyAlignment="0" applyProtection="0">
      <alignment vertical="center"/>
    </xf>
    <xf numFmtId="0" fontId="45" fillId="0" borderId="23" applyNumberFormat="0" applyFill="0" applyAlignment="0" applyProtection="0">
      <alignment vertical="center"/>
    </xf>
    <xf numFmtId="0" fontId="46" fillId="0" borderId="24"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14" fillId="0" borderId="0"/>
    <xf numFmtId="0" fontId="13" fillId="0" borderId="0"/>
    <xf numFmtId="0" fontId="14" fillId="0" borderId="0"/>
    <xf numFmtId="0" fontId="14" fillId="0" borderId="0">
      <alignment vertical="center"/>
    </xf>
  </cellStyleXfs>
  <cellXfs count="24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NumberFormat="1" applyFont="1" applyFill="1" applyBorder="1" applyAlignment="1"/>
    <xf numFmtId="0" fontId="6" fillId="0" borderId="0" xfId="0" applyNumberFormat="1" applyFont="1" applyFill="1" applyBorder="1" applyAlignment="1"/>
    <xf numFmtId="0" fontId="6" fillId="0" borderId="3" xfId="0" applyNumberFormat="1" applyFont="1" applyFill="1" applyBorder="1" applyAlignment="1">
      <alignment horizontal="center"/>
    </xf>
    <xf numFmtId="0" fontId="6" fillId="0" borderId="4" xfId="0" applyFont="1" applyFill="1" applyBorder="1" applyAlignment="1">
      <alignment horizontal="center" vertical="center"/>
    </xf>
    <xf numFmtId="0" fontId="6" fillId="0" borderId="1" xfId="0" applyNumberFormat="1" applyFont="1" applyFill="1" applyBorder="1" applyAlignment="1"/>
    <xf numFmtId="0" fontId="3" fillId="0" borderId="4" xfId="0"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3" fillId="0" borderId="1" xfId="0" applyFont="1" applyFill="1" applyBorder="1" applyAlignment="1">
      <alignment vertical="center"/>
    </xf>
    <xf numFmtId="0" fontId="8"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0" fillId="0" borderId="1" xfId="0" applyFont="1" applyFill="1" applyBorder="1" applyAlignment="1">
      <alignment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1" fillId="0" borderId="1" xfId="0" applyFont="1" applyFill="1" applyBorder="1" applyAlignment="1">
      <alignment vertical="center"/>
    </xf>
    <xf numFmtId="0" fontId="3" fillId="0" borderId="4" xfId="0" applyFont="1" applyFill="1" applyBorder="1" applyAlignment="1">
      <alignment horizontal="center" vertical="center"/>
    </xf>
    <xf numFmtId="176" fontId="6" fillId="0" borderId="4" xfId="0" applyNumberFormat="1" applyFont="1" applyFill="1" applyBorder="1" applyAlignment="1">
      <alignment horizontal="center" vertical="center"/>
    </xf>
    <xf numFmtId="176" fontId="7"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0" xfId="0" applyFont="1" applyFill="1" applyAlignment="1">
      <alignment vertical="center"/>
    </xf>
    <xf numFmtId="0" fontId="9" fillId="0" borderId="0" xfId="0" applyFont="1" applyFill="1" applyAlignment="1">
      <alignment horizontal="center" vertical="center"/>
    </xf>
    <xf numFmtId="0" fontId="13" fillId="0" borderId="0" xfId="50" applyProtection="1">
      <protection locked="0"/>
    </xf>
    <xf numFmtId="0" fontId="14" fillId="0" borderId="0" xfId="50" applyFont="1" applyProtection="1"/>
    <xf numFmtId="0" fontId="13" fillId="0" borderId="0" xfId="50" applyProtection="1"/>
    <xf numFmtId="0" fontId="15" fillId="0" borderId="0" xfId="50" applyFont="1" applyAlignment="1" applyProtection="1">
      <alignment horizontal="center" vertical="center"/>
    </xf>
    <xf numFmtId="0" fontId="14" fillId="0" borderId="6" xfId="0" applyFont="1" applyFill="1" applyBorder="1" applyAlignment="1" applyProtection="1">
      <alignment horizontal="left" vertical="center"/>
    </xf>
    <xf numFmtId="0" fontId="14" fillId="0" borderId="0" xfId="50" applyFont="1" applyAlignment="1" applyProtection="1">
      <alignment horizontal="right" vertical="center"/>
    </xf>
    <xf numFmtId="0" fontId="14" fillId="0" borderId="0" xfId="50" applyFont="1" applyProtection="1">
      <protection locked="0"/>
    </xf>
    <xf numFmtId="0" fontId="16" fillId="0" borderId="1" xfId="50" applyNumberFormat="1" applyFont="1" applyFill="1" applyBorder="1" applyAlignment="1" applyProtection="1">
      <alignment horizontal="center" vertical="center" wrapText="1"/>
    </xf>
    <xf numFmtId="0" fontId="16" fillId="0" borderId="4" xfId="50" applyNumberFormat="1" applyFont="1" applyFill="1" applyBorder="1" applyAlignment="1" applyProtection="1">
      <alignment horizontal="center" vertical="center" wrapText="1"/>
    </xf>
    <xf numFmtId="0" fontId="16" fillId="0" borderId="1" xfId="50" applyFont="1" applyBorder="1" applyAlignment="1" applyProtection="1">
      <alignment horizontal="center" vertical="center" wrapText="1"/>
    </xf>
    <xf numFmtId="0" fontId="16" fillId="0" borderId="1" xfId="50" applyFont="1" applyBorder="1" applyAlignment="1" applyProtection="1">
      <alignment horizontal="center" vertical="center"/>
    </xf>
    <xf numFmtId="0" fontId="14" fillId="0" borderId="1" xfId="50" applyFont="1" applyBorder="1" applyAlignment="1" applyProtection="1">
      <alignment vertical="center"/>
      <protection locked="0"/>
    </xf>
    <xf numFmtId="0" fontId="14" fillId="0" borderId="1" xfId="50" applyFont="1" applyBorder="1" applyAlignment="1" applyProtection="1">
      <alignment horizontal="center" vertical="center"/>
    </xf>
    <xf numFmtId="0" fontId="17" fillId="0" borderId="1" xfId="50" applyFont="1" applyBorder="1" applyAlignment="1" applyProtection="1">
      <alignment horizontal="center" vertical="center"/>
      <protection locked="0"/>
    </xf>
    <xf numFmtId="0" fontId="14" fillId="0" borderId="0" xfId="50" applyFont="1" applyAlignment="1" applyProtection="1">
      <alignment horizontal="center"/>
      <protection locked="0"/>
    </xf>
    <xf numFmtId="0" fontId="14" fillId="0" borderId="1" xfId="50" applyFont="1" applyBorder="1" applyAlignment="1" applyProtection="1">
      <alignment vertical="center" wrapText="1"/>
      <protection locked="0"/>
    </xf>
    <xf numFmtId="0" fontId="18" fillId="0" borderId="0" xfId="50" applyFont="1" applyAlignment="1" applyProtection="1">
      <alignment horizontal="center" vertical="center"/>
      <protection locked="0"/>
    </xf>
    <xf numFmtId="0" fontId="18" fillId="0" borderId="0" xfId="50" applyFont="1" applyAlignment="1" applyProtection="1">
      <alignment horizontal="left" vertical="center"/>
      <protection locked="0"/>
    </xf>
    <xf numFmtId="0" fontId="0" fillId="0" borderId="0" xfId="0" applyAlignment="1">
      <alignment horizontal="center" vertical="center"/>
    </xf>
    <xf numFmtId="0" fontId="19" fillId="0" borderId="0" xfId="0" applyFont="1" applyAlignment="1">
      <alignment horizontal="left" vertical="center"/>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 xfId="0" applyFont="1" applyBorder="1" applyAlignment="1">
      <alignment vertical="center"/>
    </xf>
    <xf numFmtId="9" fontId="21" fillId="0" borderId="1" xfId="0" applyNumberFormat="1" applyFont="1" applyBorder="1" applyAlignment="1">
      <alignment vertical="center"/>
    </xf>
    <xf numFmtId="0" fontId="21" fillId="0" borderId="9" xfId="0" applyFont="1" applyBorder="1" applyAlignment="1">
      <alignment vertical="center" wrapText="1"/>
    </xf>
    <xf numFmtId="0" fontId="21" fillId="0" borderId="11" xfId="0" applyFont="1" applyBorder="1" applyAlignment="1">
      <alignment vertical="center" wrapText="1"/>
    </xf>
    <xf numFmtId="0" fontId="21" fillId="0" borderId="10" xfId="0" applyFont="1" applyBorder="1" applyAlignment="1">
      <alignment vertical="center" wrapText="1"/>
    </xf>
    <xf numFmtId="0" fontId="22" fillId="0" borderId="1"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2" xfId="0" applyFont="1" applyBorder="1" applyAlignment="1">
      <alignment horizontal="center" vertical="center"/>
    </xf>
    <xf numFmtId="0" fontId="14" fillId="0" borderId="0" xfId="51" applyFill="1" applyBorder="1" applyAlignment="1" applyProtection="1">
      <protection locked="0"/>
    </xf>
    <xf numFmtId="0" fontId="14" fillId="0" borderId="0" xfId="51" applyFont="1" applyFill="1" applyBorder="1" applyAlignment="1" applyProtection="1"/>
    <xf numFmtId="0" fontId="14" fillId="0" borderId="0" xfId="51" applyFill="1" applyBorder="1" applyAlignment="1" applyProtection="1"/>
    <xf numFmtId="0" fontId="15" fillId="0" borderId="0" xfId="51" applyFont="1" applyFill="1" applyBorder="1" applyAlignment="1" applyProtection="1">
      <alignment horizontal="center" vertical="center"/>
    </xf>
    <xf numFmtId="0" fontId="14" fillId="0" borderId="6" xfId="51" applyFont="1" applyFill="1" applyBorder="1" applyAlignment="1" applyProtection="1">
      <alignment horizontal="center" wrapText="1"/>
    </xf>
    <xf numFmtId="0" fontId="14" fillId="0" borderId="6" xfId="51" applyFont="1" applyFill="1" applyBorder="1" applyAlignment="1" applyProtection="1">
      <alignment horizontal="right" vertical="center" wrapText="1"/>
    </xf>
    <xf numFmtId="0" fontId="16" fillId="0" borderId="4" xfId="51" applyFont="1" applyFill="1" applyBorder="1" applyAlignment="1" applyProtection="1">
      <alignment horizontal="center" vertical="center" wrapText="1"/>
    </xf>
    <xf numFmtId="0" fontId="16" fillId="0" borderId="9" xfId="51" applyFont="1" applyFill="1" applyBorder="1" applyAlignment="1" applyProtection="1">
      <alignment horizontal="center" vertical="center" wrapText="1"/>
    </xf>
    <xf numFmtId="0" fontId="16" fillId="0" borderId="11" xfId="51" applyFont="1" applyFill="1" applyBorder="1" applyAlignment="1" applyProtection="1">
      <alignment horizontal="center" vertical="center" wrapText="1"/>
    </xf>
    <xf numFmtId="0" fontId="16" fillId="0" borderId="10" xfId="51" applyFont="1" applyFill="1" applyBorder="1" applyAlignment="1" applyProtection="1">
      <alignment horizontal="center" vertical="center" wrapText="1"/>
    </xf>
    <xf numFmtId="0" fontId="16" fillId="0" borderId="5" xfId="51" applyFont="1" applyFill="1" applyBorder="1" applyAlignment="1" applyProtection="1">
      <alignment horizontal="center" vertical="center" wrapText="1"/>
    </xf>
    <xf numFmtId="0" fontId="16" fillId="0" borderId="2" xfId="51" applyFont="1" applyFill="1" applyBorder="1" applyAlignment="1" applyProtection="1">
      <alignment horizontal="center" vertical="center" wrapText="1"/>
    </xf>
    <xf numFmtId="0" fontId="16" fillId="0" borderId="1" xfId="51" applyFont="1" applyFill="1" applyBorder="1" applyAlignment="1" applyProtection="1">
      <alignment horizontal="center" vertical="center" wrapText="1"/>
    </xf>
    <xf numFmtId="0" fontId="14" fillId="0" borderId="1" xfId="51" applyFont="1" applyFill="1" applyBorder="1" applyAlignment="1" applyProtection="1">
      <alignment horizontal="center" vertical="center" wrapText="1"/>
    </xf>
    <xf numFmtId="0" fontId="14" fillId="0" borderId="1" xfId="51" applyFont="1" applyFill="1" applyBorder="1" applyAlignment="1" applyProtection="1">
      <alignment horizontal="center" vertical="center" wrapText="1"/>
      <protection locked="0"/>
    </xf>
    <xf numFmtId="0" fontId="14" fillId="0" borderId="0" xfId="51" applyFont="1" applyFill="1" applyBorder="1" applyAlignment="1" applyProtection="1">
      <alignment horizontal="left" vertical="center" wrapText="1"/>
      <protection locked="0"/>
    </xf>
    <xf numFmtId="0" fontId="14" fillId="0" borderId="0" xfId="51" applyFont="1" applyFill="1" applyBorder="1" applyAlignment="1" applyProtection="1">
      <alignment horizontal="center" vertical="center" wrapText="1"/>
      <protection locked="0"/>
    </xf>
    <xf numFmtId="0" fontId="14" fillId="0" borderId="0" xfId="51" applyFill="1" applyBorder="1" applyAlignment="1" applyProtection="1">
      <alignment horizontal="center"/>
      <protection locked="0"/>
    </xf>
    <xf numFmtId="0" fontId="14" fillId="0" borderId="0" xfId="51" applyFont="1" applyFill="1" applyBorder="1" applyAlignment="1" applyProtection="1">
      <protection locked="0"/>
    </xf>
    <xf numFmtId="0" fontId="14" fillId="0" borderId="0" xfId="51" applyAlignment="1" applyProtection="1">
      <alignment vertical="center"/>
      <protection locked="0"/>
    </xf>
    <xf numFmtId="0" fontId="2" fillId="0" borderId="0" xfId="0" applyFont="1" applyProtection="1">
      <alignment vertical="center"/>
      <protection locked="0"/>
    </xf>
    <xf numFmtId="0" fontId="14" fillId="0" borderId="0" xfId="51" applyProtection="1">
      <protection locked="0"/>
    </xf>
    <xf numFmtId="0" fontId="15" fillId="0" borderId="0" xfId="51" applyFont="1" applyFill="1" applyAlignment="1" applyProtection="1">
      <alignment horizontal="center" vertical="center"/>
    </xf>
    <xf numFmtId="0" fontId="16" fillId="0" borderId="1" xfId="51" applyFont="1" applyBorder="1" applyAlignment="1" applyProtection="1">
      <alignment horizontal="center" vertical="center" wrapText="1"/>
    </xf>
    <xf numFmtId="0" fontId="23" fillId="0" borderId="1" xfId="0" applyFont="1" applyBorder="1" applyAlignment="1" applyProtection="1">
      <alignment horizontal="left" vertical="center" wrapText="1"/>
    </xf>
    <xf numFmtId="0" fontId="24" fillId="0" borderId="1" xfId="0" applyFont="1" applyBorder="1" applyAlignment="1" applyProtection="1">
      <alignment horizontal="left" vertical="center" wrapText="1"/>
    </xf>
    <xf numFmtId="0" fontId="14" fillId="0" borderId="1" xfId="51" applyFont="1" applyBorder="1" applyAlignment="1" applyProtection="1">
      <alignment horizontal="center" vertical="center" wrapText="1"/>
      <protection locked="0"/>
    </xf>
    <xf numFmtId="0" fontId="24" fillId="0" borderId="1" xfId="0" applyFont="1" applyFill="1" applyBorder="1" applyAlignment="1" applyProtection="1">
      <alignment horizontal="left" vertical="center" shrinkToFit="1"/>
    </xf>
    <xf numFmtId="0" fontId="24" fillId="0" borderId="1" xfId="0" applyFont="1" applyFill="1" applyBorder="1" applyAlignment="1" applyProtection="1">
      <alignment horizontal="left" vertical="center" wrapText="1"/>
    </xf>
    <xf numFmtId="0" fontId="24" fillId="0" borderId="1" xfId="0" applyNumberFormat="1" applyFont="1" applyBorder="1" applyAlignment="1" applyProtection="1">
      <alignment horizontal="left" vertical="center" wrapText="1"/>
    </xf>
    <xf numFmtId="0" fontId="24" fillId="0" borderId="1" xfId="0" applyFont="1" applyBorder="1" applyAlignment="1" applyProtection="1">
      <alignment vertical="center" wrapText="1"/>
    </xf>
    <xf numFmtId="0" fontId="16" fillId="0" borderId="1" xfId="0" applyFont="1" applyBorder="1" applyAlignment="1" applyProtection="1">
      <alignment horizontal="left" vertical="center" wrapText="1"/>
    </xf>
    <xf numFmtId="0" fontId="14" fillId="0" borderId="1" xfId="51" applyBorder="1" applyAlignment="1" applyProtection="1">
      <alignment vertical="center"/>
      <protection locked="0"/>
    </xf>
    <xf numFmtId="0" fontId="25" fillId="0" borderId="1" xfId="0" applyFont="1" applyBorder="1" applyAlignment="1" applyProtection="1">
      <alignment horizontal="left" vertical="center" wrapText="1"/>
    </xf>
    <xf numFmtId="0" fontId="24" fillId="0" borderId="1" xfId="0" applyFont="1" applyBorder="1" applyAlignment="1" applyProtection="1">
      <alignment horizontal="left" vertical="center" shrinkToFit="1"/>
    </xf>
    <xf numFmtId="0" fontId="26" fillId="0" borderId="1" xfId="0" applyFont="1" applyBorder="1" applyAlignment="1" applyProtection="1">
      <alignment horizontal="left" vertical="center" wrapText="1"/>
    </xf>
    <xf numFmtId="0" fontId="16" fillId="0" borderId="1" xfId="51" applyFont="1" applyBorder="1" applyAlignment="1" applyProtection="1">
      <alignment horizontal="center" vertical="center" wrapText="1"/>
      <protection locked="0"/>
    </xf>
    <xf numFmtId="0" fontId="27" fillId="0" borderId="1" xfId="0" applyFont="1" applyBorder="1" applyAlignment="1" applyProtection="1">
      <alignment horizontal="left" vertical="center" wrapText="1"/>
    </xf>
    <xf numFmtId="0" fontId="23"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protection locked="0"/>
    </xf>
    <xf numFmtId="0" fontId="16" fillId="0" borderId="9" xfId="50" applyNumberFormat="1" applyFont="1" applyFill="1" applyBorder="1" applyAlignment="1" applyProtection="1">
      <alignment horizontal="center" vertical="center" wrapText="1"/>
    </xf>
    <xf numFmtId="0" fontId="16" fillId="0" borderId="11" xfId="50" applyNumberFormat="1" applyFont="1" applyFill="1" applyBorder="1" applyAlignment="1" applyProtection="1">
      <alignment horizontal="center" vertical="center" wrapText="1"/>
    </xf>
    <xf numFmtId="0" fontId="16" fillId="0" borderId="10" xfId="50" applyNumberFormat="1" applyFont="1" applyFill="1" applyBorder="1" applyAlignment="1" applyProtection="1">
      <alignment horizontal="center" vertical="center" wrapText="1"/>
    </xf>
    <xf numFmtId="0" fontId="16" fillId="0" borderId="4" xfId="50" applyFont="1" applyBorder="1" applyAlignment="1" applyProtection="1">
      <alignment horizontal="center" vertical="center" wrapText="1"/>
    </xf>
    <xf numFmtId="0" fontId="16" fillId="0" borderId="5" xfId="50" applyFont="1" applyBorder="1" applyAlignment="1" applyProtection="1">
      <alignment horizontal="center" vertical="center" wrapText="1"/>
    </xf>
    <xf numFmtId="0" fontId="16" fillId="0" borderId="2" xfId="50" applyNumberFormat="1" applyFont="1" applyFill="1" applyBorder="1" applyAlignment="1" applyProtection="1">
      <alignment horizontal="center" vertical="center" wrapText="1"/>
    </xf>
    <xf numFmtId="0" fontId="16" fillId="0" borderId="1" xfId="50" applyFont="1" applyBorder="1" applyAlignment="1" applyProtection="1">
      <alignment horizontal="centerContinuous" vertical="center" wrapText="1"/>
    </xf>
    <xf numFmtId="0" fontId="16" fillId="0" borderId="2" xfId="50" applyFont="1" applyBorder="1" applyAlignment="1" applyProtection="1">
      <alignment horizontal="centerContinuous" vertical="center" wrapText="1"/>
    </xf>
    <xf numFmtId="0" fontId="14" fillId="0" borderId="0" xfId="51" applyProtection="1"/>
    <xf numFmtId="0" fontId="15" fillId="0" borderId="0" xfId="51" applyFont="1" applyAlignment="1" applyProtection="1">
      <alignment horizontal="center" vertical="center"/>
    </xf>
    <xf numFmtId="0" fontId="14" fillId="0" borderId="6" xfId="0" applyFont="1" applyFill="1" applyBorder="1" applyAlignment="1" applyProtection="1">
      <alignment horizontal="left" vertical="center"/>
      <protection locked="0"/>
    </xf>
    <xf numFmtId="0" fontId="14" fillId="0" borderId="6" xfId="51" applyFont="1" applyBorder="1" applyAlignment="1" applyProtection="1">
      <alignment horizontal="center" wrapText="1"/>
      <protection locked="0"/>
    </xf>
    <xf numFmtId="0" fontId="14" fillId="0" borderId="6" xfId="51" applyFont="1" applyBorder="1" applyAlignment="1" applyProtection="1">
      <alignment horizontal="right" vertical="center" wrapText="1"/>
    </xf>
    <xf numFmtId="0" fontId="16" fillId="0" borderId="5" xfId="51" applyFont="1" applyBorder="1" applyAlignment="1" applyProtection="1">
      <alignment horizontal="center" vertical="center" wrapText="1"/>
    </xf>
    <xf numFmtId="0" fontId="16" fillId="0" borderId="9" xfId="51" applyFont="1" applyBorder="1" applyAlignment="1" applyProtection="1">
      <alignment horizontal="center" vertical="center" wrapText="1"/>
    </xf>
    <xf numFmtId="0" fontId="16" fillId="0" borderId="11" xfId="51" applyFont="1" applyBorder="1" applyAlignment="1" applyProtection="1">
      <alignment horizontal="center" vertical="center" wrapText="1"/>
    </xf>
    <xf numFmtId="0" fontId="16" fillId="0" borderId="10" xfId="51" applyFont="1" applyBorder="1" applyAlignment="1" applyProtection="1">
      <alignment horizontal="center" vertical="center" wrapText="1"/>
    </xf>
    <xf numFmtId="0" fontId="16" fillId="0" borderId="4" xfId="51" applyFont="1" applyBorder="1" applyAlignment="1" applyProtection="1">
      <alignment horizontal="center" vertical="center" wrapText="1"/>
    </xf>
    <xf numFmtId="0" fontId="16" fillId="0" borderId="2" xfId="51" applyFont="1" applyBorder="1" applyAlignment="1" applyProtection="1">
      <alignment horizontal="center" vertical="center" wrapText="1"/>
    </xf>
    <xf numFmtId="0" fontId="24" fillId="0" borderId="4" xfId="0" applyFont="1" applyBorder="1" applyAlignment="1" applyProtection="1">
      <alignment horizontal="left" vertical="center" wrapText="1"/>
    </xf>
    <xf numFmtId="0" fontId="24" fillId="0" borderId="2" xfId="0" applyFont="1" applyBorder="1" applyAlignment="1" applyProtection="1">
      <alignment horizontal="left" vertical="center" wrapText="1"/>
    </xf>
    <xf numFmtId="0" fontId="14" fillId="0" borderId="0" xfId="51" applyFont="1" applyProtection="1">
      <protection locked="0"/>
    </xf>
    <xf numFmtId="0" fontId="24" fillId="0" borderId="5" xfId="0" applyFont="1" applyBorder="1" applyAlignment="1" applyProtection="1">
      <alignment horizontal="left" vertical="center" wrapText="1"/>
    </xf>
    <xf numFmtId="0" fontId="24" fillId="0" borderId="4" xfId="0" applyFont="1" applyFill="1" applyBorder="1" applyAlignment="1" applyProtection="1">
      <alignment horizontal="left" vertical="center" wrapText="1"/>
    </xf>
    <xf numFmtId="0" fontId="24" fillId="0" borderId="5" xfId="0" applyFont="1" applyFill="1" applyBorder="1" applyAlignment="1" applyProtection="1">
      <alignment horizontal="left" vertical="center" wrapText="1"/>
    </xf>
    <xf numFmtId="0" fontId="24" fillId="0" borderId="2" xfId="0" applyFont="1" applyFill="1" applyBorder="1" applyAlignment="1" applyProtection="1">
      <alignment horizontal="left" vertical="center" wrapText="1"/>
    </xf>
    <xf numFmtId="0" fontId="24" fillId="0" borderId="1" xfId="0" applyFont="1" applyFill="1" applyBorder="1" applyAlignment="1" applyProtection="1">
      <alignment vertical="center" wrapText="1"/>
    </xf>
    <xf numFmtId="0" fontId="27" fillId="0" borderId="4" xfId="0" applyFont="1" applyBorder="1" applyAlignment="1" applyProtection="1">
      <alignment horizontal="left" vertical="center" wrapText="1"/>
    </xf>
    <xf numFmtId="0" fontId="27" fillId="0" borderId="2" xfId="0" applyFont="1" applyBorder="1" applyAlignment="1" applyProtection="1">
      <alignment horizontal="left" vertical="center" wrapText="1"/>
    </xf>
    <xf numFmtId="0" fontId="16" fillId="0" borderId="0" xfId="51" applyFont="1" applyProtection="1">
      <protection locked="0"/>
    </xf>
    <xf numFmtId="0" fontId="14" fillId="0" borderId="0" xfId="51" applyFont="1" applyAlignment="1" applyProtection="1">
      <alignment horizontal="left"/>
      <protection locked="0"/>
    </xf>
    <xf numFmtId="0" fontId="14" fillId="0" borderId="0" xfId="51" applyAlignment="1" applyProtection="1">
      <alignment horizontal="left"/>
      <protection locked="0"/>
    </xf>
    <xf numFmtId="0" fontId="15" fillId="0" borderId="0" xfId="51" applyFont="1" applyBorder="1" applyAlignment="1" applyProtection="1">
      <alignment horizontal="center" vertical="center"/>
      <protection locked="0"/>
    </xf>
    <xf numFmtId="0" fontId="14" fillId="0" borderId="6" xfId="51" applyFont="1" applyBorder="1" applyAlignment="1" applyProtection="1">
      <alignment vertical="center" wrapText="1"/>
      <protection locked="0"/>
    </xf>
    <xf numFmtId="0" fontId="14" fillId="0" borderId="6" xfId="51" applyFont="1" applyBorder="1" applyAlignment="1" applyProtection="1">
      <alignment horizontal="right" vertical="center" wrapText="1"/>
      <protection locked="0"/>
    </xf>
    <xf numFmtId="0" fontId="16" fillId="0" borderId="9" xfId="0" applyFont="1" applyFill="1" applyBorder="1" applyAlignment="1" applyProtection="1">
      <alignment horizontal="center" vertical="center"/>
      <protection locked="0"/>
    </xf>
    <xf numFmtId="0" fontId="16" fillId="0" borderId="11" xfId="0" applyFont="1" applyFill="1" applyBorder="1" applyAlignment="1" applyProtection="1">
      <alignment horizontal="center" vertical="center"/>
      <protection locked="0"/>
    </xf>
    <xf numFmtId="0" fontId="16" fillId="0" borderId="10" xfId="0" applyFont="1" applyFill="1" applyBorder="1" applyAlignment="1" applyProtection="1">
      <alignment horizontal="center" vertical="center"/>
      <protection locked="0"/>
    </xf>
    <xf numFmtId="0" fontId="16" fillId="0" borderId="4" xfId="51" applyFont="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wrapText="1"/>
      <protection locked="0"/>
    </xf>
    <xf numFmtId="0" fontId="16" fillId="0" borderId="5" xfId="51" applyFont="1" applyBorder="1" applyAlignment="1" applyProtection="1">
      <alignment horizontal="center" vertical="center" wrapText="1"/>
      <protection locked="0"/>
    </xf>
    <xf numFmtId="0" fontId="16" fillId="0" borderId="2" xfId="0" applyFont="1" applyFill="1" applyBorder="1" applyAlignment="1" applyProtection="1">
      <alignment horizontal="center" vertical="center" wrapText="1"/>
      <protection locked="0"/>
    </xf>
    <xf numFmtId="0" fontId="16" fillId="0" borderId="2" xfId="51" applyFont="1" applyBorder="1" applyAlignment="1" applyProtection="1">
      <alignment horizontal="center" vertical="center" wrapText="1"/>
      <protection locked="0"/>
    </xf>
    <xf numFmtId="0" fontId="14" fillId="0" borderId="1" xfId="51" applyFont="1" applyBorder="1" applyAlignment="1" applyProtection="1">
      <alignment horizontal="left" vertical="center" wrapText="1"/>
      <protection locked="0"/>
    </xf>
    <xf numFmtId="0" fontId="14" fillId="0" borderId="1" xfId="51" applyFont="1" applyBorder="1" applyAlignment="1" applyProtection="1">
      <alignment horizontal="center" vertical="center" wrapText="1"/>
    </xf>
    <xf numFmtId="49" fontId="14" fillId="0" borderId="1" xfId="51" applyNumberFormat="1" applyFont="1" applyBorder="1" applyAlignment="1" applyProtection="1">
      <alignment horizontal="center" vertical="center" wrapText="1"/>
      <protection locked="0"/>
    </xf>
    <xf numFmtId="49" fontId="14" fillId="0" borderId="1" xfId="51" applyNumberFormat="1" applyBorder="1" applyAlignment="1" applyProtection="1">
      <alignment horizontal="center" vertical="center" wrapText="1"/>
      <protection locked="0"/>
    </xf>
    <xf numFmtId="0" fontId="14" fillId="0" borderId="1" xfId="51" applyBorder="1" applyAlignment="1" applyProtection="1">
      <alignment horizontal="left" vertical="center" wrapText="1"/>
      <protection locked="0"/>
    </xf>
    <xf numFmtId="0" fontId="14" fillId="0" borderId="1" xfId="51" applyBorder="1" applyAlignment="1" applyProtection="1">
      <alignment horizontal="center" vertical="center" wrapText="1"/>
      <protection locked="0"/>
    </xf>
    <xf numFmtId="0" fontId="29" fillId="0" borderId="0" xfId="0" applyFont="1" applyAlignment="1">
      <alignment horizontal="left" vertical="center"/>
    </xf>
    <xf numFmtId="0" fontId="16" fillId="0" borderId="0" xfId="51" applyFont="1"/>
    <xf numFmtId="0" fontId="14" fillId="0" borderId="0" xfId="51"/>
    <xf numFmtId="0" fontId="14" fillId="0" borderId="0" xfId="51" applyFont="1" applyAlignment="1">
      <alignment horizontal="left"/>
    </xf>
    <xf numFmtId="0" fontId="14" fillId="0" borderId="0" xfId="51" applyAlignment="1">
      <alignment horizontal="left"/>
    </xf>
    <xf numFmtId="0" fontId="15" fillId="0" borderId="0" xfId="51" applyFont="1" applyBorder="1" applyAlignment="1">
      <alignment horizontal="center" vertical="center"/>
    </xf>
    <xf numFmtId="0" fontId="14" fillId="0" borderId="6" xfId="51" applyFont="1" applyBorder="1" applyAlignment="1">
      <alignment horizontal="center" vertical="center" wrapText="1"/>
    </xf>
    <xf numFmtId="0" fontId="14" fillId="0" borderId="6" xfId="51" applyFont="1" applyBorder="1" applyAlignment="1">
      <alignment horizontal="right" vertical="center" wrapText="1"/>
    </xf>
    <xf numFmtId="0" fontId="16" fillId="0" borderId="9"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 xfId="51"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4" fillId="0" borderId="1" xfId="51" applyFont="1" applyBorder="1" applyAlignment="1">
      <alignment horizontal="center" vertical="center" wrapText="1"/>
    </xf>
    <xf numFmtId="0" fontId="14" fillId="0" borderId="1" xfId="51" applyFont="1" applyBorder="1" applyAlignment="1">
      <alignment horizontal="left" vertical="center" wrapText="1"/>
    </xf>
    <xf numFmtId="49" fontId="14" fillId="0" borderId="1" xfId="51" applyNumberFormat="1" applyFont="1" applyBorder="1" applyAlignment="1">
      <alignment horizontal="center" vertical="center" wrapText="1"/>
    </xf>
    <xf numFmtId="0" fontId="14" fillId="0" borderId="1" xfId="49" applyFont="1" applyBorder="1" applyAlignment="1" applyProtection="1">
      <alignment vertical="center" wrapText="1"/>
      <protection locked="0"/>
    </xf>
    <xf numFmtId="0" fontId="14" fillId="0" borderId="0" xfId="51" applyFont="1"/>
    <xf numFmtId="0" fontId="16" fillId="0" borderId="1" xfId="0" applyFont="1" applyFill="1" applyBorder="1" applyAlignment="1">
      <alignment horizontal="center" vertical="center"/>
    </xf>
    <xf numFmtId="0" fontId="30" fillId="0" borderId="2" xfId="0" applyFont="1" applyFill="1" applyBorder="1" applyAlignment="1">
      <alignment vertical="center" wrapText="1"/>
    </xf>
    <xf numFmtId="0" fontId="31" fillId="0" borderId="1" xfId="51" applyFont="1" applyBorder="1" applyAlignment="1">
      <alignment vertical="center" wrapText="1"/>
    </xf>
    <xf numFmtId="0" fontId="30" fillId="0" borderId="1" xfId="51" applyFont="1" applyBorder="1" applyAlignment="1">
      <alignment vertical="center" wrapText="1"/>
    </xf>
    <xf numFmtId="0" fontId="16" fillId="0" borderId="1" xfId="51" applyFont="1" applyBorder="1" applyAlignment="1">
      <alignment vertical="center" wrapText="1"/>
    </xf>
    <xf numFmtId="0" fontId="16" fillId="0" borderId="0" xfId="0" applyFont="1" applyFill="1" applyBorder="1" applyAlignment="1" applyProtection="1">
      <alignment vertical="center"/>
      <protection locked="0"/>
    </xf>
    <xf numFmtId="0" fontId="16" fillId="0" borderId="0"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protection locked="0"/>
    </xf>
    <xf numFmtId="0" fontId="14" fillId="0" borderId="0" xfId="0" applyFont="1" applyFill="1" applyBorder="1" applyAlignment="1" applyProtection="1">
      <alignment vertical="center"/>
      <protection locked="0"/>
    </xf>
    <xf numFmtId="0" fontId="14" fillId="0" borderId="0" xfId="0" applyFont="1" applyFill="1" applyBorder="1" applyAlignment="1" applyProtection="1">
      <alignment vertical="center"/>
    </xf>
    <xf numFmtId="0" fontId="15" fillId="0" borderId="0" xfId="0" applyFont="1" applyFill="1" applyBorder="1" applyAlignment="1" applyProtection="1">
      <alignment horizontal="center" vertical="center"/>
    </xf>
    <xf numFmtId="0" fontId="14" fillId="0" borderId="0" xfId="0" applyFont="1" applyFill="1" applyBorder="1" applyAlignment="1" applyProtection="1">
      <alignment horizontal="right" vertical="center"/>
    </xf>
    <xf numFmtId="0" fontId="16" fillId="0" borderId="1" xfId="0" applyFont="1" applyFill="1" applyBorder="1" applyAlignment="1" applyProtection="1">
      <alignment horizontal="center" vertical="center"/>
    </xf>
    <xf numFmtId="0" fontId="14" fillId="0" borderId="1" xfId="0" applyFont="1" applyFill="1" applyBorder="1" applyAlignment="1" applyProtection="1">
      <alignment vertical="center"/>
    </xf>
    <xf numFmtId="0" fontId="14" fillId="0" borderId="1" xfId="0" applyFont="1" applyFill="1" applyBorder="1" applyAlignment="1" applyProtection="1">
      <alignment horizontal="center" vertical="center"/>
    </xf>
    <xf numFmtId="0" fontId="14" fillId="0" borderId="1" xfId="0" applyFont="1" applyFill="1" applyBorder="1" applyAlignment="1" applyProtection="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4" fillId="0" borderId="0" xfId="0" applyFont="1" applyFill="1" applyBorder="1" applyAlignment="1"/>
    <xf numFmtId="0" fontId="16" fillId="0" borderId="7" xfId="0" applyFont="1" applyFill="1" applyBorder="1" applyAlignment="1">
      <alignment horizontal="center" vertical="center" wrapText="1"/>
    </xf>
    <xf numFmtId="0" fontId="16" fillId="0" borderId="16"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center"/>
    </xf>
    <xf numFmtId="0" fontId="14" fillId="0" borderId="1" xfId="49" applyFont="1" applyBorder="1" applyAlignment="1">
      <alignment horizontal="left" vertical="center" wrapText="1"/>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xf>
    <xf numFmtId="0" fontId="14" fillId="0" borderId="6" xfId="0" applyFont="1" applyFill="1" applyBorder="1" applyAlignment="1">
      <alignment horizontal="right" vertical="center"/>
    </xf>
    <xf numFmtId="0" fontId="16" fillId="0" borderId="8" xfId="0" applyFont="1" applyFill="1" applyBorder="1" applyAlignment="1">
      <alignment horizontal="center" vertical="center" wrapText="1"/>
    </xf>
    <xf numFmtId="0" fontId="16" fillId="0" borderId="0"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0" xfId="0" applyFont="1" applyFill="1" applyBorder="1" applyAlignment="1" applyProtection="1">
      <alignment horizontal="center" vertical="center"/>
    </xf>
    <xf numFmtId="0" fontId="14" fillId="0" borderId="6" xfId="0" applyFont="1" applyFill="1" applyBorder="1" applyAlignment="1" applyProtection="1">
      <alignment horizontal="center" vertical="center"/>
    </xf>
    <xf numFmtId="0" fontId="14" fillId="0" borderId="0" xfId="0" applyFont="1" applyFill="1" applyBorder="1" applyAlignment="1" applyProtection="1"/>
    <xf numFmtId="0" fontId="16" fillId="0" borderId="9"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49" fontId="14" fillId="0" borderId="1" xfId="0" applyNumberFormat="1" applyFont="1" applyFill="1" applyBorder="1" applyAlignment="1" applyProtection="1">
      <alignment horizontal="center" vertical="center" wrapText="1"/>
    </xf>
    <xf numFmtId="49" fontId="14" fillId="0" borderId="1" xfId="0" applyNumberFormat="1" applyFont="1" applyFill="1" applyBorder="1" applyAlignment="1" applyProtection="1">
      <alignment horizontal="center" vertical="center"/>
      <protection locked="0"/>
    </xf>
    <xf numFmtId="0" fontId="14" fillId="0" borderId="1" xfId="49" applyFont="1" applyBorder="1" applyAlignment="1" applyProtection="1">
      <alignment horizontal="left" vertical="center" wrapText="1"/>
      <protection locked="0"/>
    </xf>
    <xf numFmtId="0" fontId="14" fillId="0" borderId="1" xfId="0" applyFont="1" applyFill="1" applyBorder="1" applyAlignment="1" applyProtection="1">
      <alignment horizontal="center" vertical="center"/>
      <protection locked="0"/>
    </xf>
    <xf numFmtId="0" fontId="14" fillId="0" borderId="0" xfId="0" applyFont="1" applyFill="1" applyBorder="1" applyAlignment="1" applyProtection="1">
      <alignment horizontal="right" vertical="center"/>
      <protection locked="0"/>
    </xf>
    <xf numFmtId="0" fontId="15" fillId="0" borderId="1" xfId="0" applyFont="1" applyFill="1" applyBorder="1" applyAlignment="1" applyProtection="1">
      <alignment horizontal="center" vertical="center"/>
    </xf>
    <xf numFmtId="0" fontId="14" fillId="0" borderId="1" xfId="0" applyFont="1" applyFill="1" applyBorder="1" applyAlignment="1" applyProtection="1">
      <alignment horizontal="left" vertical="center"/>
      <protection locked="0"/>
    </xf>
    <xf numFmtId="0" fontId="32" fillId="0" borderId="1" xfId="0" applyFont="1" applyFill="1" applyBorder="1" applyAlignment="1" applyProtection="1">
      <alignment horizontal="center" vertical="center"/>
      <protection locked="0"/>
    </xf>
    <xf numFmtId="0" fontId="14" fillId="0" borderId="1" xfId="0" applyFont="1" applyFill="1" applyBorder="1" applyAlignment="1" applyProtection="1">
      <alignment horizontal="right" vertical="center"/>
      <protection locked="0"/>
    </xf>
    <xf numFmtId="0" fontId="16" fillId="0" borderId="1" xfId="0" applyFont="1" applyFill="1" applyBorder="1" applyAlignment="1" applyProtection="1">
      <alignment horizontal="center" vertical="center"/>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7年收入总表" xfId="49"/>
    <cellStyle name="常规_2014年部门预算公开表" xfId="50"/>
    <cellStyle name="常规_2016年部门预算表（定）" xfId="51"/>
    <cellStyle name="常规_部门预算表样"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Zeros="0" zoomScale="93" zoomScaleNormal="93" workbookViewId="0">
      <selection activeCell="H13" sqref="H13"/>
    </sheetView>
  </sheetViews>
  <sheetFormatPr defaultColWidth="8.75" defaultRowHeight="14.25" outlineLevelCol="7"/>
  <cols>
    <col min="1" max="1" width="30" style="202" customWidth="1"/>
    <col min="2" max="2" width="15.625" style="202" customWidth="1"/>
    <col min="3" max="3" width="35.75" style="202" customWidth="1"/>
    <col min="4" max="7" width="12.625" style="202" customWidth="1"/>
    <col min="8" max="13" width="9.625" style="202" customWidth="1"/>
    <col min="14" max="33" width="9" style="202" customWidth="1"/>
    <col min="34" max="257" width="8.75" style="202" customWidth="1"/>
    <col min="258" max="16384" width="8.75" style="202"/>
  </cols>
  <sheetData>
    <row r="1" spans="1:7">
      <c r="A1" s="207" t="s">
        <v>0</v>
      </c>
      <c r="B1" s="207"/>
      <c r="C1" s="207"/>
      <c r="D1" s="207"/>
      <c r="E1" s="207"/>
      <c r="F1" s="207"/>
      <c r="G1" s="207"/>
    </row>
    <row r="2" ht="27.75" customHeight="1" spans="1:7">
      <c r="A2" s="243" t="s">
        <v>1</v>
      </c>
      <c r="B2" s="243"/>
      <c r="C2" s="243"/>
      <c r="D2" s="243"/>
      <c r="E2" s="243"/>
      <c r="F2" s="243"/>
      <c r="G2" s="243"/>
    </row>
    <row r="3" ht="18.4" customHeight="1" spans="1:7">
      <c r="A3" s="244" t="s">
        <v>2</v>
      </c>
      <c r="B3" s="244"/>
      <c r="C3" s="244"/>
      <c r="D3" s="245"/>
      <c r="E3" s="245"/>
      <c r="F3" s="246"/>
      <c r="G3" s="246" t="s">
        <v>3</v>
      </c>
    </row>
    <row r="4" s="199" customFormat="1" ht="18.4" customHeight="1" spans="1:7">
      <c r="A4" s="247" t="s">
        <v>4</v>
      </c>
      <c r="B4" s="247"/>
      <c r="C4" s="247" t="s">
        <v>5</v>
      </c>
      <c r="D4" s="247"/>
      <c r="E4" s="247"/>
      <c r="F4" s="247"/>
      <c r="G4" s="247"/>
    </row>
    <row r="5" s="200" customFormat="1" ht="31" customHeight="1" spans="1:7">
      <c r="A5" s="206" t="s">
        <v>6</v>
      </c>
      <c r="B5" s="206" t="s">
        <v>7</v>
      </c>
      <c r="C5" s="206" t="s">
        <v>6</v>
      </c>
      <c r="D5" s="163" t="s">
        <v>8</v>
      </c>
      <c r="E5" s="163" t="s">
        <v>9</v>
      </c>
      <c r="F5" s="163" t="s">
        <v>10</v>
      </c>
      <c r="G5" s="163" t="s">
        <v>11</v>
      </c>
    </row>
    <row r="6" ht="17.5" customHeight="1" spans="1:7">
      <c r="A6" s="207" t="s">
        <v>12</v>
      </c>
      <c r="B6" s="208">
        <f>SUM(财政拨款收支总表!B7)</f>
        <v>1817583</v>
      </c>
      <c r="C6" s="207" t="s">
        <v>13</v>
      </c>
      <c r="D6" s="208">
        <f>E6+G6+F6</f>
        <v>0</v>
      </c>
      <c r="E6" s="241"/>
      <c r="F6" s="241"/>
      <c r="G6" s="241"/>
    </row>
    <row r="7" ht="17.5" customHeight="1" spans="1:8">
      <c r="A7" s="207" t="s">
        <v>14</v>
      </c>
      <c r="B7" s="208">
        <f>SUM(财政拨款收支总表!B13)</f>
        <v>0</v>
      </c>
      <c r="C7" s="207" t="s">
        <v>15</v>
      </c>
      <c r="D7" s="208">
        <f t="shared" ref="D7:D25" si="0">E7+G7+F7</f>
        <v>0</v>
      </c>
      <c r="E7" s="241"/>
      <c r="F7" s="241"/>
      <c r="G7" s="241"/>
      <c r="H7" s="201"/>
    </row>
    <row r="8" ht="17.5" customHeight="1" spans="1:8">
      <c r="A8" s="207" t="s">
        <v>16</v>
      </c>
      <c r="B8" s="208">
        <f>SUM(收入总表!H7)</f>
        <v>0</v>
      </c>
      <c r="C8" s="207" t="s">
        <v>17</v>
      </c>
      <c r="D8" s="208">
        <f t="shared" si="0"/>
        <v>0</v>
      </c>
      <c r="E8" s="241"/>
      <c r="F8" s="241"/>
      <c r="G8" s="241"/>
      <c r="H8" s="201"/>
    </row>
    <row r="9" ht="17.5" customHeight="1" spans="1:8">
      <c r="A9" s="207" t="s">
        <v>18</v>
      </c>
      <c r="B9" s="208">
        <f>收入总表!I7</f>
        <v>0</v>
      </c>
      <c r="C9" s="207" t="s">
        <v>19</v>
      </c>
      <c r="D9" s="208">
        <f t="shared" si="0"/>
        <v>0</v>
      </c>
      <c r="E9" s="241"/>
      <c r="F9" s="241"/>
      <c r="G9" s="241"/>
      <c r="H9" s="201"/>
    </row>
    <row r="10" ht="17.5" customHeight="1" spans="1:8">
      <c r="A10" s="207" t="s">
        <v>20</v>
      </c>
      <c r="B10" s="208">
        <f>SUM(B11:B15)</f>
        <v>0</v>
      </c>
      <c r="C10" s="207" t="s">
        <v>21</v>
      </c>
      <c r="D10" s="208">
        <f t="shared" si="0"/>
        <v>0</v>
      </c>
      <c r="E10" s="241"/>
      <c r="F10" s="241"/>
      <c r="G10" s="241"/>
      <c r="H10" s="201"/>
    </row>
    <row r="11" ht="17.5" customHeight="1" spans="1:8">
      <c r="A11" s="207" t="s">
        <v>22</v>
      </c>
      <c r="B11" s="208">
        <f>项目支出预算明细表!H6</f>
        <v>0</v>
      </c>
      <c r="C11" s="207" t="s">
        <v>23</v>
      </c>
      <c r="D11" s="208">
        <f t="shared" si="0"/>
        <v>0</v>
      </c>
      <c r="E11" s="241"/>
      <c r="F11" s="241"/>
      <c r="G11" s="241"/>
      <c r="H11" s="201"/>
    </row>
    <row r="12" ht="17.5" customHeight="1" spans="1:8">
      <c r="A12" s="207" t="s">
        <v>24</v>
      </c>
      <c r="B12" s="208"/>
      <c r="C12" s="207" t="s">
        <v>25</v>
      </c>
      <c r="D12" s="208">
        <f t="shared" si="0"/>
        <v>1748056</v>
      </c>
      <c r="E12" s="241">
        <v>1748056</v>
      </c>
      <c r="F12" s="241"/>
      <c r="G12" s="241"/>
      <c r="H12" s="201"/>
    </row>
    <row r="13" ht="17.5" customHeight="1" spans="1:8">
      <c r="A13" s="207" t="s">
        <v>26</v>
      </c>
      <c r="B13" s="208"/>
      <c r="C13" s="207" t="s">
        <v>27</v>
      </c>
      <c r="D13" s="208">
        <f t="shared" si="0"/>
        <v>69527</v>
      </c>
      <c r="E13" s="241">
        <v>69527</v>
      </c>
      <c r="F13" s="241"/>
      <c r="G13" s="241"/>
      <c r="H13" s="201"/>
    </row>
    <row r="14" ht="17.5" customHeight="1" spans="1:8">
      <c r="A14" s="207" t="s">
        <v>28</v>
      </c>
      <c r="B14" s="208"/>
      <c r="C14" s="207" t="s">
        <v>29</v>
      </c>
      <c r="D14" s="208">
        <f t="shared" si="0"/>
        <v>0</v>
      </c>
      <c r="E14" s="241"/>
      <c r="F14" s="241"/>
      <c r="G14" s="241"/>
      <c r="H14" s="201"/>
    </row>
    <row r="15" ht="17.5" customHeight="1" spans="1:8">
      <c r="A15" s="207" t="s">
        <v>30</v>
      </c>
      <c r="B15" s="208"/>
      <c r="C15" s="207" t="s">
        <v>31</v>
      </c>
      <c r="D15" s="208">
        <f t="shared" si="0"/>
        <v>0</v>
      </c>
      <c r="E15" s="241"/>
      <c r="F15" s="241"/>
      <c r="G15" s="241"/>
      <c r="H15" s="201"/>
    </row>
    <row r="16" ht="17.5" customHeight="1" spans="1:8">
      <c r="A16" s="207"/>
      <c r="B16" s="208"/>
      <c r="C16" s="207" t="s">
        <v>32</v>
      </c>
      <c r="D16" s="208">
        <f t="shared" si="0"/>
        <v>0</v>
      </c>
      <c r="E16" s="241"/>
      <c r="F16" s="241"/>
      <c r="G16" s="241"/>
      <c r="H16" s="201"/>
    </row>
    <row r="17" ht="17.5" customHeight="1" spans="1:8">
      <c r="A17" s="207"/>
      <c r="B17" s="208"/>
      <c r="C17" s="207" t="s">
        <v>33</v>
      </c>
      <c r="D17" s="208">
        <f t="shared" si="0"/>
        <v>0</v>
      </c>
      <c r="E17" s="241"/>
      <c r="F17" s="241"/>
      <c r="G17" s="241"/>
      <c r="H17" s="201"/>
    </row>
    <row r="18" ht="17.5" customHeight="1" spans="1:8">
      <c r="A18" s="207"/>
      <c r="B18" s="208"/>
      <c r="C18" s="207" t="s">
        <v>34</v>
      </c>
      <c r="D18" s="208">
        <f t="shared" si="0"/>
        <v>0</v>
      </c>
      <c r="E18" s="241"/>
      <c r="F18" s="241"/>
      <c r="G18" s="241"/>
      <c r="H18" s="201"/>
    </row>
    <row r="19" ht="17.5" customHeight="1" spans="1:8">
      <c r="A19" s="207"/>
      <c r="B19" s="208"/>
      <c r="C19" s="207" t="s">
        <v>35</v>
      </c>
      <c r="D19" s="208">
        <f t="shared" si="0"/>
        <v>0</v>
      </c>
      <c r="E19" s="241"/>
      <c r="F19" s="241"/>
      <c r="G19" s="241"/>
      <c r="H19" s="201"/>
    </row>
    <row r="20" ht="17.5" customHeight="1" spans="1:7">
      <c r="A20" s="207"/>
      <c r="B20" s="208"/>
      <c r="C20" s="207" t="s">
        <v>36</v>
      </c>
      <c r="D20" s="208">
        <f t="shared" si="0"/>
        <v>0</v>
      </c>
      <c r="E20" s="241"/>
      <c r="F20" s="241"/>
      <c r="G20" s="241"/>
    </row>
    <row r="21" ht="17.5" customHeight="1" spans="1:7">
      <c r="A21" s="207"/>
      <c r="B21" s="208"/>
      <c r="C21" s="207" t="s">
        <v>37</v>
      </c>
      <c r="D21" s="208">
        <f t="shared" si="0"/>
        <v>0</v>
      </c>
      <c r="E21" s="241"/>
      <c r="F21" s="241"/>
      <c r="G21" s="241"/>
    </row>
    <row r="22" ht="17.5" customHeight="1" spans="1:7">
      <c r="A22" s="207"/>
      <c r="B22" s="208"/>
      <c r="C22" s="207" t="s">
        <v>38</v>
      </c>
      <c r="D22" s="208">
        <f t="shared" si="0"/>
        <v>0</v>
      </c>
      <c r="E22" s="241"/>
      <c r="F22" s="241"/>
      <c r="G22" s="241"/>
    </row>
    <row r="23" ht="17.5" customHeight="1" spans="1:7">
      <c r="A23" s="207"/>
      <c r="B23" s="208"/>
      <c r="C23" s="207" t="s">
        <v>39</v>
      </c>
      <c r="D23" s="208">
        <f t="shared" si="0"/>
        <v>0</v>
      </c>
      <c r="E23" s="241"/>
      <c r="F23" s="241"/>
      <c r="G23" s="241"/>
    </row>
    <row r="24" ht="17.5" customHeight="1" spans="1:7">
      <c r="A24" s="207" t="s">
        <v>40</v>
      </c>
      <c r="B24" s="208">
        <f>SUM(B6:B10)</f>
        <v>1817583</v>
      </c>
      <c r="C24" s="207" t="s">
        <v>41</v>
      </c>
      <c r="D24" s="208">
        <f t="shared" si="0"/>
        <v>0</v>
      </c>
      <c r="E24" s="241"/>
      <c r="F24" s="241"/>
      <c r="G24" s="241"/>
    </row>
    <row r="25" ht="17.5" customHeight="1" spans="1:7">
      <c r="A25" s="207" t="s">
        <v>42</v>
      </c>
      <c r="B25" s="208">
        <f>基本支出预算明细表!I7+项目支出预算明细表!J6</f>
        <v>0</v>
      </c>
      <c r="C25" s="207" t="s">
        <v>43</v>
      </c>
      <c r="D25" s="208">
        <f t="shared" si="0"/>
        <v>0</v>
      </c>
      <c r="E25" s="241"/>
      <c r="F25" s="241"/>
      <c r="G25" s="241"/>
    </row>
    <row r="26" s="201" customFormat="1" ht="17.5" customHeight="1" spans="1:7">
      <c r="A26" s="206" t="s">
        <v>44</v>
      </c>
      <c r="B26" s="206">
        <f>B24+B25</f>
        <v>1817583</v>
      </c>
      <c r="C26" s="206" t="s">
        <v>45</v>
      </c>
      <c r="D26" s="206">
        <f t="shared" ref="D26:G26" si="1">SUM(D6:D25)</f>
        <v>1817583</v>
      </c>
      <c r="E26" s="206">
        <f t="shared" si="1"/>
        <v>1817583</v>
      </c>
      <c r="F26" s="206">
        <f t="shared" si="1"/>
        <v>0</v>
      </c>
      <c r="G26" s="206">
        <f t="shared" si="1"/>
        <v>0</v>
      </c>
    </row>
  </sheetData>
  <mergeCells count="4">
    <mergeCell ref="A2:G2"/>
    <mergeCell ref="A3:C3"/>
    <mergeCell ref="A4:B4"/>
    <mergeCell ref="C4:G4"/>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4"/>
  <sheetViews>
    <sheetView showZeros="0" view="pageBreakPreview" zoomScale="84" zoomScaleNormal="100" workbookViewId="0">
      <pane ySplit="6" topLeftCell="A7" activePane="bottomLeft" state="frozen"/>
      <selection/>
      <selection pane="bottomLeft" activeCell="N13" sqref="N13"/>
    </sheetView>
  </sheetViews>
  <sheetFormatPr defaultColWidth="8.75" defaultRowHeight="14.25"/>
  <cols>
    <col min="1" max="1" width="31.125" style="103" customWidth="1"/>
    <col min="2" max="2" width="31" style="104" customWidth="1"/>
    <col min="3" max="3" width="10.125" style="104" customWidth="1"/>
    <col min="4" max="4" width="10.75" style="104" customWidth="1"/>
    <col min="5" max="5" width="9.75" style="104" customWidth="1"/>
    <col min="6" max="6" width="10.25" style="104" customWidth="1"/>
    <col min="7" max="7" width="13" style="104" customWidth="1"/>
    <col min="8" max="9" width="10.25" style="104" customWidth="1"/>
    <col min="10" max="13" width="9.625" style="104" customWidth="1"/>
    <col min="14" max="33" width="9" style="104" customWidth="1"/>
    <col min="34" max="257" width="8.75" style="104" customWidth="1"/>
    <col min="258" max="16384" width="8.75" style="104"/>
  </cols>
  <sheetData>
    <row r="1" s="83" customFormat="1" spans="1:8">
      <c r="A1" s="84" t="s">
        <v>257</v>
      </c>
      <c r="B1" s="84"/>
      <c r="C1" s="85"/>
      <c r="D1" s="85"/>
      <c r="E1" s="85"/>
      <c r="F1" s="85"/>
      <c r="G1" s="85"/>
      <c r="H1" s="85"/>
    </row>
    <row r="2" s="83" customFormat="1" ht="32.45" customHeight="1" spans="1:10">
      <c r="A2" s="105" t="s">
        <v>258</v>
      </c>
      <c r="B2" s="105"/>
      <c r="C2" s="105"/>
      <c r="D2" s="105"/>
      <c r="E2" s="105"/>
      <c r="F2" s="105"/>
      <c r="G2" s="105"/>
      <c r="H2" s="105"/>
      <c r="I2" s="105"/>
      <c r="J2" s="105"/>
    </row>
    <row r="3" s="83" customFormat="1" ht="22.5" customHeight="1" spans="1:10">
      <c r="A3" s="45" t="str">
        <f>收支总表!A3</f>
        <v>部门名称：临夏回族自治州红十字会</v>
      </c>
      <c r="B3" s="45"/>
      <c r="C3" s="45"/>
      <c r="D3" s="45"/>
      <c r="E3" s="45"/>
      <c r="F3" s="87"/>
      <c r="G3" s="87"/>
      <c r="H3" s="88"/>
      <c r="J3" s="88" t="s">
        <v>3</v>
      </c>
    </row>
    <row r="4" s="83" customFormat="1" ht="30" customHeight="1" spans="1:10">
      <c r="A4" s="106" t="s">
        <v>107</v>
      </c>
      <c r="B4" s="106" t="s">
        <v>108</v>
      </c>
      <c r="C4" s="95" t="s">
        <v>259</v>
      </c>
      <c r="D4" s="90" t="s">
        <v>49</v>
      </c>
      <c r="E4" s="92"/>
      <c r="F4" s="95" t="s">
        <v>260</v>
      </c>
      <c r="G4" s="95" t="s">
        <v>52</v>
      </c>
      <c r="H4" s="89" t="s">
        <v>53</v>
      </c>
      <c r="I4" s="89" t="s">
        <v>261</v>
      </c>
      <c r="J4" s="95" t="s">
        <v>109</v>
      </c>
    </row>
    <row r="5" s="83" customFormat="1" ht="38" customHeight="1" spans="1:10">
      <c r="A5" s="106"/>
      <c r="B5" s="106"/>
      <c r="C5" s="95"/>
      <c r="D5" s="95" t="s">
        <v>262</v>
      </c>
      <c r="E5" s="95" t="s">
        <v>263</v>
      </c>
      <c r="F5" s="95"/>
      <c r="G5" s="95"/>
      <c r="H5" s="94"/>
      <c r="I5" s="94"/>
      <c r="J5" s="95"/>
    </row>
    <row r="6" ht="21.75" customHeight="1" spans="1:10">
      <c r="A6" s="106" t="s">
        <v>8</v>
      </c>
      <c r="B6" s="106"/>
      <c r="C6" s="106">
        <f>SUM(D6:J6)</f>
        <v>200000</v>
      </c>
      <c r="D6" s="106">
        <v>200000</v>
      </c>
      <c r="E6" s="106">
        <f t="shared" ref="D6:J6" si="0">SUM(E7,E20,E48,E65,E78,E122,E147,E151,E134,E157,E161,E166,E169,E176,E179)</f>
        <v>0</v>
      </c>
      <c r="F6" s="106">
        <f t="shared" si="0"/>
        <v>0</v>
      </c>
      <c r="G6" s="106">
        <f t="shared" si="0"/>
        <v>0</v>
      </c>
      <c r="H6" s="106">
        <f t="shared" si="0"/>
        <v>0</v>
      </c>
      <c r="I6" s="106">
        <f t="shared" si="0"/>
        <v>0</v>
      </c>
      <c r="J6" s="106">
        <f t="shared" si="0"/>
        <v>0</v>
      </c>
    </row>
    <row r="7" s="102" customFormat="1" ht="21.75" customHeight="1" spans="1:10">
      <c r="A7" s="107" t="s">
        <v>114</v>
      </c>
      <c r="B7" s="107" t="s">
        <v>115</v>
      </c>
      <c r="C7" s="106">
        <f t="shared" ref="C7:C38" si="1">SUM(D7:J7)</f>
        <v>0</v>
      </c>
      <c r="D7" s="106">
        <f>SUM(D8:D19)</f>
        <v>0</v>
      </c>
      <c r="E7" s="106">
        <f t="shared" ref="D7:I7" si="2">SUM(E8:E19)</f>
        <v>0</v>
      </c>
      <c r="F7" s="106">
        <f t="shared" si="2"/>
        <v>0</v>
      </c>
      <c r="G7" s="106">
        <f t="shared" si="2"/>
        <v>0</v>
      </c>
      <c r="H7" s="106">
        <f t="shared" si="2"/>
        <v>0</v>
      </c>
      <c r="I7" s="106">
        <f t="shared" si="2"/>
        <v>0</v>
      </c>
      <c r="J7" s="115"/>
    </row>
    <row r="8" s="102" customFormat="1" ht="21.75" customHeight="1" spans="1:10">
      <c r="A8" s="108" t="s">
        <v>116</v>
      </c>
      <c r="B8" s="108" t="s">
        <v>117</v>
      </c>
      <c r="C8" s="106">
        <f t="shared" si="1"/>
        <v>0</v>
      </c>
      <c r="D8" s="109"/>
      <c r="E8" s="109"/>
      <c r="F8" s="109"/>
      <c r="G8" s="109"/>
      <c r="H8" s="109"/>
      <c r="I8" s="109"/>
      <c r="J8" s="115"/>
    </row>
    <row r="9" s="102" customFormat="1" ht="21.75" customHeight="1" spans="1:10">
      <c r="A9" s="108"/>
      <c r="B9" s="108" t="s">
        <v>118</v>
      </c>
      <c r="C9" s="106">
        <f t="shared" si="1"/>
        <v>0</v>
      </c>
      <c r="D9" s="109"/>
      <c r="E9" s="109"/>
      <c r="F9" s="109"/>
      <c r="G9" s="109"/>
      <c r="H9" s="109"/>
      <c r="I9" s="109"/>
      <c r="J9" s="115"/>
    </row>
    <row r="10" s="102" customFormat="1" ht="21.75" customHeight="1" spans="1:10">
      <c r="A10" s="108"/>
      <c r="B10" s="108" t="s">
        <v>119</v>
      </c>
      <c r="C10" s="106">
        <f t="shared" si="1"/>
        <v>0</v>
      </c>
      <c r="D10" s="109"/>
      <c r="E10" s="109"/>
      <c r="F10" s="109"/>
      <c r="G10" s="109"/>
      <c r="H10" s="109"/>
      <c r="I10" s="109"/>
      <c r="J10" s="115"/>
    </row>
    <row r="11" s="102" customFormat="1" ht="21.75" customHeight="1" spans="1:10">
      <c r="A11" s="108" t="s">
        <v>120</v>
      </c>
      <c r="B11" s="110" t="s">
        <v>121</v>
      </c>
      <c r="C11" s="106">
        <f t="shared" si="1"/>
        <v>0</v>
      </c>
      <c r="D11" s="109"/>
      <c r="E11" s="109"/>
      <c r="F11" s="109"/>
      <c r="G11" s="109"/>
      <c r="H11" s="109"/>
      <c r="I11" s="109"/>
      <c r="J11" s="115"/>
    </row>
    <row r="12" s="102" customFormat="1" ht="21.75" customHeight="1" spans="1:10">
      <c r="A12" s="108"/>
      <c r="B12" s="110" t="s">
        <v>122</v>
      </c>
      <c r="C12" s="106">
        <f t="shared" si="1"/>
        <v>0</v>
      </c>
      <c r="D12" s="109"/>
      <c r="E12" s="109"/>
      <c r="F12" s="109"/>
      <c r="G12" s="109"/>
      <c r="H12" s="109"/>
      <c r="I12" s="109"/>
      <c r="J12" s="115"/>
    </row>
    <row r="13" s="102" customFormat="1" ht="21.75" customHeight="1" spans="1:10">
      <c r="A13" s="108"/>
      <c r="B13" s="110" t="s">
        <v>123</v>
      </c>
      <c r="C13" s="106">
        <f t="shared" si="1"/>
        <v>0</v>
      </c>
      <c r="D13" s="109"/>
      <c r="E13" s="109"/>
      <c r="F13" s="109"/>
      <c r="G13" s="109"/>
      <c r="H13" s="109"/>
      <c r="I13" s="109"/>
      <c r="J13" s="115"/>
    </row>
    <row r="14" s="102" customFormat="1" ht="21.75" customHeight="1" spans="1:10">
      <c r="A14" s="108"/>
      <c r="B14" s="110" t="s">
        <v>124</v>
      </c>
      <c r="C14" s="106">
        <f t="shared" si="1"/>
        <v>0</v>
      </c>
      <c r="D14" s="109"/>
      <c r="E14" s="109"/>
      <c r="F14" s="109"/>
      <c r="G14" s="109"/>
      <c r="H14" s="109"/>
      <c r="I14" s="109"/>
      <c r="J14" s="115"/>
    </row>
    <row r="15" s="102" customFormat="1" ht="21.75" customHeight="1" spans="1:10">
      <c r="A15" s="108"/>
      <c r="B15" s="111" t="s">
        <v>125</v>
      </c>
      <c r="C15" s="106">
        <f t="shared" si="1"/>
        <v>0</v>
      </c>
      <c r="D15" s="109"/>
      <c r="E15" s="109"/>
      <c r="F15" s="109"/>
      <c r="G15" s="109"/>
      <c r="H15" s="109"/>
      <c r="I15" s="109"/>
      <c r="J15" s="115"/>
    </row>
    <row r="16" s="102" customFormat="1" ht="21.75" customHeight="1" spans="1:10">
      <c r="A16" s="108" t="s">
        <v>126</v>
      </c>
      <c r="B16" s="111" t="s">
        <v>126</v>
      </c>
      <c r="C16" s="106">
        <f t="shared" si="1"/>
        <v>0</v>
      </c>
      <c r="D16" s="109"/>
      <c r="E16" s="109"/>
      <c r="F16" s="109"/>
      <c r="G16" s="109"/>
      <c r="H16" s="109"/>
      <c r="I16" s="109"/>
      <c r="J16" s="115"/>
    </row>
    <row r="17" s="102" customFormat="1" ht="21.75" customHeight="1" spans="1:10">
      <c r="A17" s="112" t="s">
        <v>127</v>
      </c>
      <c r="B17" s="113" t="s">
        <v>128</v>
      </c>
      <c r="C17" s="106">
        <f t="shared" si="1"/>
        <v>0</v>
      </c>
      <c r="D17" s="109"/>
      <c r="E17" s="109"/>
      <c r="F17" s="109"/>
      <c r="G17" s="109"/>
      <c r="H17" s="109"/>
      <c r="I17" s="109"/>
      <c r="J17" s="115"/>
    </row>
    <row r="18" s="102" customFormat="1" ht="21.75" customHeight="1" spans="1:10">
      <c r="A18" s="112"/>
      <c r="B18" s="113" t="s">
        <v>129</v>
      </c>
      <c r="C18" s="106">
        <f t="shared" si="1"/>
        <v>0</v>
      </c>
      <c r="D18" s="109"/>
      <c r="E18" s="109"/>
      <c r="F18" s="109"/>
      <c r="G18" s="109"/>
      <c r="H18" s="109"/>
      <c r="I18" s="109"/>
      <c r="J18" s="115"/>
    </row>
    <row r="19" s="102" customFormat="1" ht="21.75" customHeight="1" spans="1:10">
      <c r="A19" s="112"/>
      <c r="B19" s="108" t="s">
        <v>127</v>
      </c>
      <c r="C19" s="106">
        <f t="shared" si="1"/>
        <v>0</v>
      </c>
      <c r="D19" s="109"/>
      <c r="E19" s="109"/>
      <c r="F19" s="109"/>
      <c r="G19" s="109"/>
      <c r="H19" s="109"/>
      <c r="I19" s="109"/>
      <c r="J19" s="115"/>
    </row>
    <row r="20" s="102" customFormat="1" ht="21.75" customHeight="1" spans="1:10">
      <c r="A20" s="114" t="s">
        <v>130</v>
      </c>
      <c r="B20" s="114" t="s">
        <v>131</v>
      </c>
      <c r="C20" s="106">
        <f t="shared" si="1"/>
        <v>0</v>
      </c>
      <c r="D20" s="106">
        <f>SUM(D21:D47)</f>
        <v>0</v>
      </c>
      <c r="E20" s="106">
        <f t="shared" ref="D20:I20" si="3">SUM(E21:E47)</f>
        <v>0</v>
      </c>
      <c r="F20" s="106">
        <f t="shared" si="3"/>
        <v>0</v>
      </c>
      <c r="G20" s="106">
        <f t="shared" si="3"/>
        <v>0</v>
      </c>
      <c r="H20" s="106">
        <f t="shared" si="3"/>
        <v>0</v>
      </c>
      <c r="I20" s="106">
        <f t="shared" si="3"/>
        <v>0</v>
      </c>
      <c r="J20" s="115"/>
    </row>
    <row r="21" s="102" customFormat="1" ht="21.75" customHeight="1" spans="1:10">
      <c r="A21" s="108" t="s">
        <v>132</v>
      </c>
      <c r="B21" s="108" t="s">
        <v>133</v>
      </c>
      <c r="C21" s="106">
        <f t="shared" si="1"/>
        <v>0</v>
      </c>
      <c r="D21" s="109"/>
      <c r="E21" s="109"/>
      <c r="F21" s="109"/>
      <c r="G21" s="109"/>
      <c r="H21" s="109"/>
      <c r="I21" s="109"/>
      <c r="J21" s="115"/>
    </row>
    <row r="22" s="102" customFormat="1" ht="21.75" customHeight="1" spans="1:10">
      <c r="A22" s="108"/>
      <c r="B22" s="108" t="s">
        <v>134</v>
      </c>
      <c r="C22" s="106">
        <f t="shared" si="1"/>
        <v>0</v>
      </c>
      <c r="D22" s="109"/>
      <c r="E22" s="109"/>
      <c r="F22" s="109"/>
      <c r="G22" s="109"/>
      <c r="H22" s="109"/>
      <c r="I22" s="109"/>
      <c r="J22" s="115"/>
    </row>
    <row r="23" s="102" customFormat="1" ht="21.75" customHeight="1" spans="1:10">
      <c r="A23" s="108"/>
      <c r="B23" s="108" t="s">
        <v>135</v>
      </c>
      <c r="C23" s="106">
        <f t="shared" si="1"/>
        <v>0</v>
      </c>
      <c r="D23" s="109"/>
      <c r="E23" s="109"/>
      <c r="F23" s="109"/>
      <c r="G23" s="109"/>
      <c r="H23" s="109"/>
      <c r="I23" s="109"/>
      <c r="J23" s="115"/>
    </row>
    <row r="24" s="102" customFormat="1" ht="21.75" hidden="1" customHeight="1" spans="1:10">
      <c r="A24" s="108" t="s">
        <v>132</v>
      </c>
      <c r="B24" s="108" t="s">
        <v>136</v>
      </c>
      <c r="C24" s="106">
        <f t="shared" si="1"/>
        <v>0</v>
      </c>
      <c r="D24" s="109"/>
      <c r="E24" s="109"/>
      <c r="F24" s="109"/>
      <c r="G24" s="109"/>
      <c r="H24" s="109"/>
      <c r="I24" s="109"/>
      <c r="J24" s="115"/>
    </row>
    <row r="25" s="102" customFormat="1" ht="21.75" hidden="1" customHeight="1" spans="1:10">
      <c r="A25" s="108"/>
      <c r="B25" s="108" t="s">
        <v>137</v>
      </c>
      <c r="C25" s="106">
        <f t="shared" si="1"/>
        <v>0</v>
      </c>
      <c r="D25" s="109"/>
      <c r="E25" s="109"/>
      <c r="F25" s="109"/>
      <c r="G25" s="109"/>
      <c r="H25" s="109"/>
      <c r="I25" s="109"/>
      <c r="J25" s="115"/>
    </row>
    <row r="26" s="102" customFormat="1" ht="21.75" hidden="1" customHeight="1" spans="1:10">
      <c r="A26" s="108"/>
      <c r="B26" s="108" t="s">
        <v>138</v>
      </c>
      <c r="C26" s="106">
        <f t="shared" si="1"/>
        <v>0</v>
      </c>
      <c r="D26" s="109"/>
      <c r="E26" s="109"/>
      <c r="F26" s="109"/>
      <c r="G26" s="109"/>
      <c r="H26" s="109"/>
      <c r="I26" s="109"/>
      <c r="J26" s="115"/>
    </row>
    <row r="27" s="102" customFormat="1" ht="21.75" hidden="1" customHeight="1" spans="1:10">
      <c r="A27" s="108"/>
      <c r="B27" s="108" t="s">
        <v>139</v>
      </c>
      <c r="C27" s="106">
        <f t="shared" si="1"/>
        <v>0</v>
      </c>
      <c r="D27" s="109"/>
      <c r="E27" s="109"/>
      <c r="F27" s="109"/>
      <c r="G27" s="109"/>
      <c r="H27" s="109"/>
      <c r="I27" s="109"/>
      <c r="J27" s="115"/>
    </row>
    <row r="28" s="102" customFormat="1" ht="21.75" hidden="1" customHeight="1" spans="1:10">
      <c r="A28" s="108"/>
      <c r="B28" s="108" t="s">
        <v>140</v>
      </c>
      <c r="C28" s="106">
        <f t="shared" si="1"/>
        <v>0</v>
      </c>
      <c r="D28" s="109"/>
      <c r="E28" s="109"/>
      <c r="F28" s="109"/>
      <c r="G28" s="109"/>
      <c r="H28" s="109"/>
      <c r="I28" s="109"/>
      <c r="J28" s="115"/>
    </row>
    <row r="29" s="102" customFormat="1" ht="21.75" hidden="1" customHeight="1" spans="1:10">
      <c r="A29" s="108"/>
      <c r="B29" s="108" t="s">
        <v>141</v>
      </c>
      <c r="C29" s="106">
        <f t="shared" si="1"/>
        <v>0</v>
      </c>
      <c r="D29" s="109"/>
      <c r="E29" s="109"/>
      <c r="F29" s="109"/>
      <c r="G29" s="109"/>
      <c r="H29" s="109"/>
      <c r="I29" s="109"/>
      <c r="J29" s="115"/>
    </row>
    <row r="30" s="102" customFormat="1" ht="21.75" hidden="1" customHeight="1" spans="1:10">
      <c r="A30" s="108"/>
      <c r="B30" s="108" t="s">
        <v>142</v>
      </c>
      <c r="C30" s="106">
        <f t="shared" si="1"/>
        <v>0</v>
      </c>
      <c r="D30" s="109"/>
      <c r="E30" s="109"/>
      <c r="F30" s="109"/>
      <c r="G30" s="109"/>
      <c r="H30" s="109"/>
      <c r="I30" s="109"/>
      <c r="J30" s="115"/>
    </row>
    <row r="31" s="102" customFormat="1" ht="21.75" hidden="1" customHeight="1" spans="1:10">
      <c r="A31" s="108"/>
      <c r="B31" s="108" t="s">
        <v>143</v>
      </c>
      <c r="C31" s="106">
        <f t="shared" si="1"/>
        <v>0</v>
      </c>
      <c r="D31" s="109"/>
      <c r="E31" s="109"/>
      <c r="F31" s="109"/>
      <c r="G31" s="109"/>
      <c r="H31" s="109"/>
      <c r="I31" s="109"/>
      <c r="J31" s="115"/>
    </row>
    <row r="32" s="102" customFormat="1" ht="21.75" hidden="1" customHeight="1" spans="1:10">
      <c r="A32" s="108"/>
      <c r="B32" s="108" t="s">
        <v>144</v>
      </c>
      <c r="C32" s="106">
        <f t="shared" si="1"/>
        <v>0</v>
      </c>
      <c r="D32" s="109"/>
      <c r="E32" s="109"/>
      <c r="F32" s="109"/>
      <c r="G32" s="109"/>
      <c r="H32" s="109"/>
      <c r="I32" s="109"/>
      <c r="J32" s="115"/>
    </row>
    <row r="33" s="102" customFormat="1" ht="21.75" hidden="1" customHeight="1" spans="1:10">
      <c r="A33" s="108"/>
      <c r="B33" s="108" t="s">
        <v>145</v>
      </c>
      <c r="C33" s="106">
        <f t="shared" si="1"/>
        <v>0</v>
      </c>
      <c r="D33" s="109"/>
      <c r="E33" s="109"/>
      <c r="F33" s="109"/>
      <c r="G33" s="109"/>
      <c r="H33" s="109"/>
      <c r="I33" s="109"/>
      <c r="J33" s="115"/>
    </row>
    <row r="34" s="102" customFormat="1" ht="21.75" hidden="1" customHeight="1" spans="1:10">
      <c r="A34" s="108"/>
      <c r="B34" s="108" t="s">
        <v>146</v>
      </c>
      <c r="C34" s="106">
        <f t="shared" si="1"/>
        <v>0</v>
      </c>
      <c r="D34" s="109"/>
      <c r="E34" s="109"/>
      <c r="F34" s="109"/>
      <c r="G34" s="109"/>
      <c r="H34" s="109"/>
      <c r="I34" s="109"/>
      <c r="J34" s="115"/>
    </row>
    <row r="35" s="102" customFormat="1" ht="21.75" hidden="1" customHeight="1" spans="1:10">
      <c r="A35" s="108" t="s">
        <v>147</v>
      </c>
      <c r="B35" s="108" t="s">
        <v>147</v>
      </c>
      <c r="C35" s="106">
        <f t="shared" si="1"/>
        <v>0</v>
      </c>
      <c r="D35" s="109"/>
      <c r="E35" s="109"/>
      <c r="F35" s="109"/>
      <c r="G35" s="109"/>
      <c r="H35" s="109"/>
      <c r="I35" s="109"/>
      <c r="J35" s="115"/>
    </row>
    <row r="36" s="102" customFormat="1" ht="21.75" hidden="1" customHeight="1" spans="1:10">
      <c r="A36" s="108" t="s">
        <v>148</v>
      </c>
      <c r="B36" s="108" t="s">
        <v>148</v>
      </c>
      <c r="C36" s="106">
        <f t="shared" si="1"/>
        <v>0</v>
      </c>
      <c r="D36" s="109"/>
      <c r="E36" s="109"/>
      <c r="F36" s="109"/>
      <c r="G36" s="109"/>
      <c r="H36" s="109"/>
      <c r="I36" s="109"/>
      <c r="J36" s="115"/>
    </row>
    <row r="37" s="102" customFormat="1" ht="21.75" hidden="1" customHeight="1" spans="1:10">
      <c r="A37" s="108" t="s">
        <v>149</v>
      </c>
      <c r="B37" s="108" t="s">
        <v>150</v>
      </c>
      <c r="C37" s="106">
        <f t="shared" si="1"/>
        <v>0</v>
      </c>
      <c r="D37" s="109"/>
      <c r="E37" s="109"/>
      <c r="F37" s="109"/>
      <c r="G37" s="109"/>
      <c r="H37" s="109"/>
      <c r="I37" s="109"/>
      <c r="J37" s="115"/>
    </row>
    <row r="38" s="102" customFormat="1" ht="21.75" hidden="1" customHeight="1" spans="1:10">
      <c r="A38" s="108"/>
      <c r="B38" s="108" t="s">
        <v>151</v>
      </c>
      <c r="C38" s="106">
        <f t="shared" si="1"/>
        <v>0</v>
      </c>
      <c r="D38" s="109"/>
      <c r="E38" s="109"/>
      <c r="F38" s="109"/>
      <c r="G38" s="109"/>
      <c r="H38" s="109"/>
      <c r="I38" s="109"/>
      <c r="J38" s="115"/>
    </row>
    <row r="39" s="102" customFormat="1" ht="21.75" hidden="1" customHeight="1" spans="1:10">
      <c r="A39" s="108"/>
      <c r="B39" s="108" t="s">
        <v>152</v>
      </c>
      <c r="C39" s="106">
        <f t="shared" ref="C39:C70" si="4">SUM(D39:J39)</f>
        <v>0</v>
      </c>
      <c r="D39" s="109"/>
      <c r="E39" s="109"/>
      <c r="F39" s="109"/>
      <c r="G39" s="109"/>
      <c r="H39" s="109"/>
      <c r="I39" s="109"/>
      <c r="J39" s="115"/>
    </row>
    <row r="40" s="102" customFormat="1" ht="21.75" hidden="1" customHeight="1" spans="1:10">
      <c r="A40" s="113" t="s">
        <v>153</v>
      </c>
      <c r="B40" s="108" t="s">
        <v>154</v>
      </c>
      <c r="C40" s="106">
        <f t="shared" si="4"/>
        <v>0</v>
      </c>
      <c r="D40" s="109"/>
      <c r="E40" s="109"/>
      <c r="F40" s="109"/>
      <c r="G40" s="109"/>
      <c r="H40" s="109"/>
      <c r="I40" s="109"/>
      <c r="J40" s="115"/>
    </row>
    <row r="41" s="102" customFormat="1" ht="21.75" hidden="1" customHeight="1" spans="1:10">
      <c r="A41" s="108" t="s">
        <v>153</v>
      </c>
      <c r="B41" s="108" t="s">
        <v>155</v>
      </c>
      <c r="C41" s="106">
        <f t="shared" si="4"/>
        <v>0</v>
      </c>
      <c r="D41" s="109"/>
      <c r="E41" s="109"/>
      <c r="F41" s="109"/>
      <c r="G41" s="109"/>
      <c r="H41" s="109"/>
      <c r="I41" s="109"/>
      <c r="J41" s="115"/>
    </row>
    <row r="42" s="102" customFormat="1" ht="21.75" hidden="1" customHeight="1" spans="1:10">
      <c r="A42" s="108"/>
      <c r="B42" s="108" t="s">
        <v>153</v>
      </c>
      <c r="C42" s="106">
        <f t="shared" si="4"/>
        <v>0</v>
      </c>
      <c r="D42" s="109"/>
      <c r="E42" s="109"/>
      <c r="F42" s="109"/>
      <c r="G42" s="109"/>
      <c r="H42" s="109"/>
      <c r="I42" s="109"/>
      <c r="J42" s="115"/>
    </row>
    <row r="43" s="102" customFormat="1" ht="21.75" hidden="1" customHeight="1" spans="1:10">
      <c r="A43" s="108" t="s">
        <v>156</v>
      </c>
      <c r="B43" s="108" t="s">
        <v>156</v>
      </c>
      <c r="C43" s="106">
        <f t="shared" si="4"/>
        <v>0</v>
      </c>
      <c r="D43" s="109"/>
      <c r="E43" s="109"/>
      <c r="F43" s="109"/>
      <c r="G43" s="109"/>
      <c r="H43" s="109"/>
      <c r="I43" s="109"/>
      <c r="J43" s="115"/>
    </row>
    <row r="44" s="102" customFormat="1" ht="21.75" hidden="1" customHeight="1" spans="1:10">
      <c r="A44" s="108" t="s">
        <v>157</v>
      </c>
      <c r="B44" s="108" t="s">
        <v>157</v>
      </c>
      <c r="C44" s="106">
        <f t="shared" si="4"/>
        <v>0</v>
      </c>
      <c r="D44" s="109"/>
      <c r="E44" s="109"/>
      <c r="F44" s="109"/>
      <c r="G44" s="109"/>
      <c r="H44" s="109"/>
      <c r="I44" s="109"/>
      <c r="J44" s="115"/>
    </row>
    <row r="45" s="102" customFormat="1" ht="21.75" hidden="1" customHeight="1" spans="1:10">
      <c r="A45" s="108" t="s">
        <v>158</v>
      </c>
      <c r="B45" s="108" t="s">
        <v>158</v>
      </c>
      <c r="C45" s="106">
        <f t="shared" si="4"/>
        <v>0</v>
      </c>
      <c r="D45" s="109"/>
      <c r="E45" s="109"/>
      <c r="F45" s="109"/>
      <c r="G45" s="109"/>
      <c r="H45" s="109"/>
      <c r="I45" s="109"/>
      <c r="J45" s="115"/>
    </row>
    <row r="46" s="102" customFormat="1" ht="21.75" hidden="1" customHeight="1" spans="1:10">
      <c r="A46" s="108" t="s">
        <v>159</v>
      </c>
      <c r="B46" s="108" t="s">
        <v>159</v>
      </c>
      <c r="C46" s="106">
        <f t="shared" si="4"/>
        <v>0</v>
      </c>
      <c r="D46" s="109"/>
      <c r="E46" s="109"/>
      <c r="F46" s="109"/>
      <c r="G46" s="109"/>
      <c r="H46" s="109"/>
      <c r="I46" s="109"/>
      <c r="J46" s="115"/>
    </row>
    <row r="47" s="102" customFormat="1" ht="21.75" hidden="1" customHeight="1" spans="1:10">
      <c r="A47" s="108" t="s">
        <v>160</v>
      </c>
      <c r="B47" s="108" t="s">
        <v>160</v>
      </c>
      <c r="C47" s="106">
        <f t="shared" si="4"/>
        <v>0</v>
      </c>
      <c r="D47" s="109"/>
      <c r="E47" s="109"/>
      <c r="F47" s="109"/>
      <c r="G47" s="109"/>
      <c r="H47" s="109"/>
      <c r="I47" s="109"/>
      <c r="J47" s="115"/>
    </row>
    <row r="48" s="102" customFormat="1" ht="21.75" hidden="1" customHeight="1" spans="1:10">
      <c r="A48" s="114" t="s">
        <v>161</v>
      </c>
      <c r="B48" s="107" t="s">
        <v>162</v>
      </c>
      <c r="C48" s="106">
        <f t="shared" si="4"/>
        <v>0</v>
      </c>
      <c r="D48" s="106">
        <f t="shared" ref="D48:I48" si="5">SUM(D49:D64)</f>
        <v>0</v>
      </c>
      <c r="E48" s="106">
        <f t="shared" si="5"/>
        <v>0</v>
      </c>
      <c r="F48" s="106">
        <f t="shared" si="5"/>
        <v>0</v>
      </c>
      <c r="G48" s="106">
        <f t="shared" si="5"/>
        <v>0</v>
      </c>
      <c r="H48" s="106">
        <f t="shared" si="5"/>
        <v>0</v>
      </c>
      <c r="I48" s="106">
        <f t="shared" si="5"/>
        <v>0</v>
      </c>
      <c r="J48" s="115"/>
    </row>
    <row r="49" s="102" customFormat="1" ht="21.75" hidden="1" customHeight="1" spans="1:10">
      <c r="A49" s="108" t="s">
        <v>163</v>
      </c>
      <c r="B49" s="108" t="s">
        <v>163</v>
      </c>
      <c r="C49" s="106">
        <f t="shared" si="4"/>
        <v>0</v>
      </c>
      <c r="D49" s="109"/>
      <c r="E49" s="109"/>
      <c r="F49" s="109"/>
      <c r="G49" s="109"/>
      <c r="H49" s="109"/>
      <c r="I49" s="109"/>
      <c r="J49" s="115"/>
    </row>
    <row r="50" s="102" customFormat="1" ht="21.75" hidden="1" customHeight="1" spans="1:10">
      <c r="A50" s="111" t="s">
        <v>164</v>
      </c>
      <c r="B50" s="108" t="s">
        <v>164</v>
      </c>
      <c r="C50" s="106">
        <f t="shared" si="4"/>
        <v>0</v>
      </c>
      <c r="D50" s="109"/>
      <c r="E50" s="109"/>
      <c r="F50" s="109"/>
      <c r="G50" s="109"/>
      <c r="H50" s="109"/>
      <c r="I50" s="109"/>
      <c r="J50" s="115"/>
    </row>
    <row r="51" s="102" customFormat="1" ht="21.75" hidden="1" customHeight="1" spans="1:10">
      <c r="A51" s="111" t="s">
        <v>165</v>
      </c>
      <c r="B51" s="113" t="s">
        <v>165</v>
      </c>
      <c r="C51" s="106">
        <f t="shared" si="4"/>
        <v>0</v>
      </c>
      <c r="D51" s="109"/>
      <c r="E51" s="109"/>
      <c r="F51" s="109"/>
      <c r="G51" s="109"/>
      <c r="H51" s="109"/>
      <c r="I51" s="109"/>
      <c r="J51" s="115"/>
    </row>
    <row r="52" s="102" customFormat="1" ht="21.75" hidden="1" customHeight="1" spans="1:10">
      <c r="A52" s="111" t="s">
        <v>166</v>
      </c>
      <c r="B52" s="108" t="s">
        <v>167</v>
      </c>
      <c r="C52" s="106">
        <f t="shared" si="4"/>
        <v>0</v>
      </c>
      <c r="D52" s="109"/>
      <c r="E52" s="109"/>
      <c r="F52" s="109"/>
      <c r="G52" s="109"/>
      <c r="H52" s="109"/>
      <c r="I52" s="109"/>
      <c r="J52" s="115"/>
    </row>
    <row r="53" s="102" customFormat="1" ht="21.75" hidden="1" customHeight="1" spans="1:10">
      <c r="A53" s="111"/>
      <c r="B53" s="113" t="s">
        <v>168</v>
      </c>
      <c r="C53" s="106">
        <f t="shared" si="4"/>
        <v>0</v>
      </c>
      <c r="D53" s="109"/>
      <c r="E53" s="109"/>
      <c r="F53" s="109"/>
      <c r="G53" s="109"/>
      <c r="H53" s="109"/>
      <c r="I53" s="109"/>
      <c r="J53" s="115"/>
    </row>
    <row r="54" s="102" customFormat="1" ht="21.75" hidden="1" customHeight="1" spans="1:10">
      <c r="A54" s="111"/>
      <c r="B54" s="113" t="s">
        <v>169</v>
      </c>
      <c r="C54" s="106">
        <f t="shared" si="4"/>
        <v>0</v>
      </c>
      <c r="D54" s="109"/>
      <c r="E54" s="109"/>
      <c r="F54" s="109"/>
      <c r="G54" s="109"/>
      <c r="H54" s="109"/>
      <c r="I54" s="109"/>
      <c r="J54" s="115"/>
    </row>
    <row r="55" s="102" customFormat="1" ht="21.75" hidden="1" customHeight="1" spans="1:10">
      <c r="A55" s="111"/>
      <c r="B55" s="113" t="s">
        <v>170</v>
      </c>
      <c r="C55" s="106">
        <f t="shared" si="4"/>
        <v>0</v>
      </c>
      <c r="D55" s="109"/>
      <c r="E55" s="109"/>
      <c r="F55" s="109"/>
      <c r="G55" s="109"/>
      <c r="H55" s="109"/>
      <c r="I55" s="109"/>
      <c r="J55" s="115"/>
    </row>
    <row r="56" s="102" customFormat="1" ht="21.75" hidden="1" customHeight="1" spans="1:10">
      <c r="A56" s="111" t="s">
        <v>171</v>
      </c>
      <c r="B56" s="108" t="s">
        <v>172</v>
      </c>
      <c r="C56" s="106">
        <f t="shared" si="4"/>
        <v>0</v>
      </c>
      <c r="D56" s="109"/>
      <c r="E56" s="109"/>
      <c r="F56" s="109"/>
      <c r="G56" s="109"/>
      <c r="H56" s="109"/>
      <c r="I56" s="109"/>
      <c r="J56" s="115"/>
    </row>
    <row r="57" s="102" customFormat="1" ht="21.75" hidden="1" customHeight="1" spans="1:10">
      <c r="A57" s="111"/>
      <c r="B57" s="108" t="s">
        <v>173</v>
      </c>
      <c r="C57" s="106">
        <f t="shared" si="4"/>
        <v>0</v>
      </c>
      <c r="D57" s="109"/>
      <c r="E57" s="109"/>
      <c r="F57" s="109"/>
      <c r="G57" s="109"/>
      <c r="H57" s="109"/>
      <c r="I57" s="109"/>
      <c r="J57" s="115"/>
    </row>
    <row r="58" s="102" customFormat="1" ht="21.75" hidden="1" customHeight="1" spans="1:10">
      <c r="A58" s="111" t="s">
        <v>171</v>
      </c>
      <c r="B58" s="108" t="s">
        <v>174</v>
      </c>
      <c r="C58" s="106">
        <f t="shared" si="4"/>
        <v>0</v>
      </c>
      <c r="D58" s="109"/>
      <c r="E58" s="109"/>
      <c r="F58" s="109"/>
      <c r="G58" s="109"/>
      <c r="H58" s="109"/>
      <c r="I58" s="109"/>
      <c r="J58" s="115"/>
    </row>
    <row r="59" s="102" customFormat="1" ht="21.75" hidden="1" customHeight="1" spans="1:10">
      <c r="A59" s="108" t="s">
        <v>175</v>
      </c>
      <c r="B59" s="108" t="s">
        <v>175</v>
      </c>
      <c r="C59" s="106">
        <f t="shared" si="4"/>
        <v>0</v>
      </c>
      <c r="D59" s="109"/>
      <c r="E59" s="109"/>
      <c r="F59" s="109"/>
      <c r="G59" s="109"/>
      <c r="H59" s="109"/>
      <c r="I59" s="109"/>
      <c r="J59" s="115"/>
    </row>
    <row r="60" s="102" customFormat="1" ht="21.75" hidden="1" customHeight="1" spans="1:10">
      <c r="A60" s="111" t="s">
        <v>176</v>
      </c>
      <c r="B60" s="108" t="s">
        <v>177</v>
      </c>
      <c r="C60" s="106">
        <f t="shared" si="4"/>
        <v>0</v>
      </c>
      <c r="D60" s="109"/>
      <c r="E60" s="109"/>
      <c r="F60" s="109"/>
      <c r="G60" s="109"/>
      <c r="H60" s="109"/>
      <c r="I60" s="109"/>
      <c r="J60" s="115"/>
    </row>
    <row r="61" s="102" customFormat="1" ht="21.75" hidden="1" customHeight="1" spans="1:10">
      <c r="A61" s="111"/>
      <c r="B61" s="113" t="s">
        <v>178</v>
      </c>
      <c r="C61" s="106">
        <f t="shared" si="4"/>
        <v>0</v>
      </c>
      <c r="D61" s="109"/>
      <c r="E61" s="109"/>
      <c r="F61" s="109"/>
      <c r="G61" s="109"/>
      <c r="H61" s="109"/>
      <c r="I61" s="109"/>
      <c r="J61" s="115"/>
    </row>
    <row r="62" s="102" customFormat="1" ht="21.75" hidden="1" customHeight="1" spans="1:10">
      <c r="A62" s="111"/>
      <c r="B62" s="113" t="s">
        <v>179</v>
      </c>
      <c r="C62" s="106">
        <f t="shared" si="4"/>
        <v>0</v>
      </c>
      <c r="D62" s="109"/>
      <c r="E62" s="109"/>
      <c r="F62" s="109"/>
      <c r="G62" s="109"/>
      <c r="H62" s="109"/>
      <c r="I62" s="109"/>
      <c r="J62" s="115"/>
    </row>
    <row r="63" s="102" customFormat="1" ht="21.75" hidden="1" customHeight="1" spans="1:10">
      <c r="A63" s="111"/>
      <c r="B63" s="113" t="s">
        <v>180</v>
      </c>
      <c r="C63" s="106">
        <f t="shared" si="4"/>
        <v>0</v>
      </c>
      <c r="D63" s="109"/>
      <c r="E63" s="109"/>
      <c r="F63" s="109"/>
      <c r="G63" s="109"/>
      <c r="H63" s="109"/>
      <c r="I63" s="109"/>
      <c r="J63" s="115"/>
    </row>
    <row r="64" s="102" customFormat="1" ht="21.75" hidden="1" customHeight="1" spans="1:10">
      <c r="A64" s="111"/>
      <c r="B64" s="113" t="s">
        <v>176</v>
      </c>
      <c r="C64" s="106">
        <f t="shared" si="4"/>
        <v>0</v>
      </c>
      <c r="D64" s="109"/>
      <c r="E64" s="109"/>
      <c r="F64" s="109"/>
      <c r="G64" s="109"/>
      <c r="H64" s="109"/>
      <c r="I64" s="109"/>
      <c r="J64" s="115"/>
    </row>
    <row r="65" s="102" customFormat="1" ht="21.75" hidden="1" customHeight="1" spans="1:10">
      <c r="A65" s="114" t="s">
        <v>181</v>
      </c>
      <c r="B65" s="107" t="s">
        <v>182</v>
      </c>
      <c r="C65" s="106">
        <f t="shared" si="4"/>
        <v>0</v>
      </c>
      <c r="D65" s="106">
        <f t="shared" ref="D65:I65" si="6">SUM(D66:D77)</f>
        <v>0</v>
      </c>
      <c r="E65" s="106">
        <f t="shared" si="6"/>
        <v>0</v>
      </c>
      <c r="F65" s="106">
        <f t="shared" si="6"/>
        <v>0</v>
      </c>
      <c r="G65" s="106">
        <f t="shared" si="6"/>
        <v>0</v>
      </c>
      <c r="H65" s="106">
        <f t="shared" si="6"/>
        <v>0</v>
      </c>
      <c r="I65" s="106">
        <f t="shared" si="6"/>
        <v>0</v>
      </c>
      <c r="J65" s="115"/>
    </row>
    <row r="66" s="102" customFormat="1" ht="21.75" hidden="1" customHeight="1" spans="1:10">
      <c r="A66" s="111" t="s">
        <v>163</v>
      </c>
      <c r="B66" s="108" t="s">
        <v>163</v>
      </c>
      <c r="C66" s="106">
        <f t="shared" si="4"/>
        <v>0</v>
      </c>
      <c r="D66" s="109"/>
      <c r="E66" s="109"/>
      <c r="F66" s="109"/>
      <c r="G66" s="109"/>
      <c r="H66" s="109"/>
      <c r="I66" s="109"/>
      <c r="J66" s="115"/>
    </row>
    <row r="67" s="102" customFormat="1" ht="21.75" hidden="1" customHeight="1" spans="1:10">
      <c r="A67" s="111" t="s">
        <v>164</v>
      </c>
      <c r="B67" s="108" t="s">
        <v>164</v>
      </c>
      <c r="C67" s="106">
        <f t="shared" si="4"/>
        <v>0</v>
      </c>
      <c r="D67" s="109"/>
      <c r="E67" s="109"/>
      <c r="F67" s="109"/>
      <c r="G67" s="109"/>
      <c r="H67" s="109"/>
      <c r="I67" s="109"/>
      <c r="J67" s="115"/>
    </row>
    <row r="68" s="102" customFormat="1" ht="21.75" hidden="1" customHeight="1" spans="1:10">
      <c r="A68" s="111" t="s">
        <v>165</v>
      </c>
      <c r="B68" s="108" t="s">
        <v>165</v>
      </c>
      <c r="C68" s="106">
        <f t="shared" si="4"/>
        <v>0</v>
      </c>
      <c r="D68" s="109"/>
      <c r="E68" s="109"/>
      <c r="F68" s="109"/>
      <c r="G68" s="109"/>
      <c r="H68" s="109"/>
      <c r="I68" s="109"/>
      <c r="J68" s="115"/>
    </row>
    <row r="69" s="102" customFormat="1" ht="21.75" hidden="1" customHeight="1" spans="1:10">
      <c r="A69" s="111" t="s">
        <v>171</v>
      </c>
      <c r="B69" s="108" t="s">
        <v>172</v>
      </c>
      <c r="C69" s="106">
        <f t="shared" si="4"/>
        <v>0</v>
      </c>
      <c r="D69" s="109"/>
      <c r="E69" s="109"/>
      <c r="F69" s="109"/>
      <c r="G69" s="109"/>
      <c r="H69" s="109"/>
      <c r="I69" s="109"/>
      <c r="J69" s="115"/>
    </row>
    <row r="70" s="102" customFormat="1" ht="21.75" hidden="1" customHeight="1" spans="1:10">
      <c r="A70" s="111"/>
      <c r="B70" s="108" t="s">
        <v>173</v>
      </c>
      <c r="C70" s="106">
        <f t="shared" si="4"/>
        <v>0</v>
      </c>
      <c r="D70" s="109"/>
      <c r="E70" s="109"/>
      <c r="F70" s="109"/>
      <c r="G70" s="109"/>
      <c r="H70" s="109"/>
      <c r="I70" s="109"/>
      <c r="J70" s="115"/>
    </row>
    <row r="71" s="102" customFormat="1" ht="21.75" hidden="1" customHeight="1" spans="1:10">
      <c r="A71" s="111"/>
      <c r="B71" s="108" t="s">
        <v>174</v>
      </c>
      <c r="C71" s="106">
        <f t="shared" ref="C71:C102" si="7">SUM(D71:J71)</f>
        <v>0</v>
      </c>
      <c r="D71" s="109"/>
      <c r="E71" s="109"/>
      <c r="F71" s="109"/>
      <c r="G71" s="109"/>
      <c r="H71" s="109"/>
      <c r="I71" s="109"/>
      <c r="J71" s="115"/>
    </row>
    <row r="72" s="102" customFormat="1" ht="21.75" hidden="1" customHeight="1" spans="1:10">
      <c r="A72" s="108" t="s">
        <v>175</v>
      </c>
      <c r="B72" s="108" t="s">
        <v>175</v>
      </c>
      <c r="C72" s="106">
        <f t="shared" si="7"/>
        <v>0</v>
      </c>
      <c r="D72" s="109"/>
      <c r="E72" s="109"/>
      <c r="F72" s="109"/>
      <c r="G72" s="109"/>
      <c r="H72" s="109"/>
      <c r="I72" s="109"/>
      <c r="J72" s="115"/>
    </row>
    <row r="73" s="102" customFormat="1" ht="21.75" hidden="1" customHeight="1" spans="1:10">
      <c r="A73" s="111" t="s">
        <v>176</v>
      </c>
      <c r="B73" s="108" t="s">
        <v>177</v>
      </c>
      <c r="C73" s="106">
        <f t="shared" si="7"/>
        <v>0</v>
      </c>
      <c r="D73" s="109"/>
      <c r="E73" s="109"/>
      <c r="F73" s="109"/>
      <c r="G73" s="109"/>
      <c r="H73" s="109"/>
      <c r="I73" s="109"/>
      <c r="J73" s="115"/>
    </row>
    <row r="74" s="102" customFormat="1" ht="21.75" hidden="1" customHeight="1" spans="1:10">
      <c r="A74" s="111"/>
      <c r="B74" s="108" t="s">
        <v>178</v>
      </c>
      <c r="C74" s="106">
        <f t="shared" si="7"/>
        <v>0</v>
      </c>
      <c r="D74" s="109"/>
      <c r="E74" s="109"/>
      <c r="F74" s="109"/>
      <c r="G74" s="109"/>
      <c r="H74" s="109"/>
      <c r="I74" s="109"/>
      <c r="J74" s="115"/>
    </row>
    <row r="75" s="102" customFormat="1" ht="21.75" hidden="1" customHeight="1" spans="1:10">
      <c r="A75" s="111" t="s">
        <v>176</v>
      </c>
      <c r="B75" s="113" t="s">
        <v>179</v>
      </c>
      <c r="C75" s="106">
        <f t="shared" si="7"/>
        <v>0</v>
      </c>
      <c r="D75" s="109"/>
      <c r="E75" s="109"/>
      <c r="F75" s="109"/>
      <c r="G75" s="109"/>
      <c r="H75" s="109"/>
      <c r="I75" s="109"/>
      <c r="J75" s="115"/>
    </row>
    <row r="76" s="102" customFormat="1" ht="21.75" hidden="1" customHeight="1" spans="1:10">
      <c r="A76" s="111"/>
      <c r="B76" s="113" t="s">
        <v>180</v>
      </c>
      <c r="C76" s="106">
        <f t="shared" si="7"/>
        <v>0</v>
      </c>
      <c r="D76" s="109"/>
      <c r="E76" s="109"/>
      <c r="F76" s="109"/>
      <c r="G76" s="109"/>
      <c r="H76" s="109"/>
      <c r="I76" s="109"/>
      <c r="J76" s="115"/>
    </row>
    <row r="77" s="102" customFormat="1" ht="21.75" hidden="1" customHeight="1" spans="1:10">
      <c r="A77" s="111"/>
      <c r="B77" s="108" t="s">
        <v>183</v>
      </c>
      <c r="C77" s="106">
        <f t="shared" si="7"/>
        <v>0</v>
      </c>
      <c r="D77" s="109"/>
      <c r="E77" s="109"/>
      <c r="F77" s="109"/>
      <c r="G77" s="109"/>
      <c r="H77" s="109"/>
      <c r="I77" s="109"/>
      <c r="J77" s="115"/>
    </row>
    <row r="78" s="102" customFormat="1" ht="21.75" hidden="1" customHeight="1" spans="1:10">
      <c r="A78" s="107" t="s">
        <v>184</v>
      </c>
      <c r="B78" s="107" t="s">
        <v>184</v>
      </c>
      <c r="C78" s="106">
        <f t="shared" si="7"/>
        <v>0</v>
      </c>
      <c r="D78" s="106">
        <f t="shared" ref="D78:I78" si="8">D79+D93+D121</f>
        <v>0</v>
      </c>
      <c r="E78" s="106">
        <f t="shared" si="8"/>
        <v>0</v>
      </c>
      <c r="F78" s="106">
        <f t="shared" si="8"/>
        <v>0</v>
      </c>
      <c r="G78" s="106">
        <f t="shared" si="8"/>
        <v>0</v>
      </c>
      <c r="H78" s="106">
        <f t="shared" si="8"/>
        <v>0</v>
      </c>
      <c r="I78" s="106">
        <f t="shared" si="8"/>
        <v>0</v>
      </c>
      <c r="J78" s="115"/>
    </row>
    <row r="79" s="102" customFormat="1" ht="21.75" hidden="1" customHeight="1" spans="1:10">
      <c r="A79" s="116" t="s">
        <v>185</v>
      </c>
      <c r="B79" s="116" t="s">
        <v>185</v>
      </c>
      <c r="C79" s="106">
        <f t="shared" si="7"/>
        <v>0</v>
      </c>
      <c r="D79" s="106">
        <f t="shared" ref="D79:I79" si="9">SUM(D80:D92)</f>
        <v>0</v>
      </c>
      <c r="E79" s="106">
        <f t="shared" si="9"/>
        <v>0</v>
      </c>
      <c r="F79" s="106">
        <f t="shared" si="9"/>
        <v>0</v>
      </c>
      <c r="G79" s="106">
        <f t="shared" si="9"/>
        <v>0</v>
      </c>
      <c r="H79" s="106">
        <f t="shared" si="9"/>
        <v>0</v>
      </c>
      <c r="I79" s="106">
        <f t="shared" si="9"/>
        <v>0</v>
      </c>
      <c r="J79" s="115"/>
    </row>
    <row r="80" s="102" customFormat="1" ht="21.75" hidden="1" customHeight="1" spans="1:10">
      <c r="A80" s="108" t="s">
        <v>116</v>
      </c>
      <c r="B80" s="108" t="s">
        <v>117</v>
      </c>
      <c r="C80" s="106">
        <f t="shared" si="7"/>
        <v>0</v>
      </c>
      <c r="D80" s="109"/>
      <c r="E80" s="109"/>
      <c r="F80" s="109"/>
      <c r="G80" s="109"/>
      <c r="H80" s="109"/>
      <c r="I80" s="109"/>
      <c r="J80" s="115"/>
    </row>
    <row r="81" s="102" customFormat="1" ht="21.75" hidden="1" customHeight="1" spans="1:10">
      <c r="A81" s="108"/>
      <c r="B81" s="108" t="s">
        <v>118</v>
      </c>
      <c r="C81" s="106">
        <f t="shared" si="7"/>
        <v>0</v>
      </c>
      <c r="D81" s="109"/>
      <c r="E81" s="109"/>
      <c r="F81" s="109"/>
      <c r="G81" s="109"/>
      <c r="H81" s="109"/>
      <c r="I81" s="109"/>
      <c r="J81" s="115"/>
    </row>
    <row r="82" s="102" customFormat="1" ht="21.75" hidden="1" customHeight="1" spans="1:10">
      <c r="A82" s="108"/>
      <c r="B82" s="108" t="s">
        <v>186</v>
      </c>
      <c r="C82" s="106">
        <f t="shared" si="7"/>
        <v>0</v>
      </c>
      <c r="D82" s="109"/>
      <c r="E82" s="109"/>
      <c r="F82" s="109"/>
      <c r="G82" s="109"/>
      <c r="H82" s="109"/>
      <c r="I82" s="109"/>
      <c r="J82" s="115"/>
    </row>
    <row r="83" s="102" customFormat="1" ht="21.75" hidden="1" customHeight="1" spans="1:10">
      <c r="A83" s="108"/>
      <c r="B83" s="108" t="s">
        <v>119</v>
      </c>
      <c r="C83" s="106">
        <f t="shared" si="7"/>
        <v>0</v>
      </c>
      <c r="D83" s="109"/>
      <c r="E83" s="109"/>
      <c r="F83" s="109"/>
      <c r="G83" s="109"/>
      <c r="H83" s="109"/>
      <c r="I83" s="109"/>
      <c r="J83" s="115"/>
    </row>
    <row r="84" s="102" customFormat="1" ht="21.75" hidden="1" customHeight="1" spans="1:10">
      <c r="A84" s="108" t="s">
        <v>120</v>
      </c>
      <c r="B84" s="117" t="s">
        <v>121</v>
      </c>
      <c r="C84" s="106">
        <f t="shared" si="7"/>
        <v>0</v>
      </c>
      <c r="D84" s="109"/>
      <c r="E84" s="109"/>
      <c r="F84" s="109"/>
      <c r="G84" s="109"/>
      <c r="H84" s="109"/>
      <c r="I84" s="109"/>
      <c r="J84" s="115"/>
    </row>
    <row r="85" s="102" customFormat="1" ht="21.75" hidden="1" customHeight="1" spans="1:10">
      <c r="A85" s="108"/>
      <c r="B85" s="111" t="s">
        <v>122</v>
      </c>
      <c r="C85" s="106">
        <f t="shared" si="7"/>
        <v>0</v>
      </c>
      <c r="D85" s="109"/>
      <c r="E85" s="109"/>
      <c r="F85" s="109"/>
      <c r="G85" s="109"/>
      <c r="H85" s="109"/>
      <c r="I85" s="109"/>
      <c r="J85" s="115"/>
    </row>
    <row r="86" s="102" customFormat="1" ht="21.75" hidden="1" customHeight="1" spans="1:10">
      <c r="A86" s="108"/>
      <c r="B86" s="111" t="s">
        <v>123</v>
      </c>
      <c r="C86" s="106">
        <f t="shared" si="7"/>
        <v>0</v>
      </c>
      <c r="D86" s="109"/>
      <c r="E86" s="109"/>
      <c r="F86" s="109"/>
      <c r="G86" s="109"/>
      <c r="H86" s="109"/>
      <c r="I86" s="109"/>
      <c r="J86" s="115"/>
    </row>
    <row r="87" s="102" customFormat="1" ht="21.75" hidden="1" customHeight="1" spans="1:10">
      <c r="A87" s="108"/>
      <c r="B87" s="111" t="s">
        <v>124</v>
      </c>
      <c r="C87" s="106">
        <f t="shared" si="7"/>
        <v>0</v>
      </c>
      <c r="D87" s="109"/>
      <c r="E87" s="109"/>
      <c r="F87" s="109"/>
      <c r="G87" s="109"/>
      <c r="H87" s="109"/>
      <c r="I87" s="109"/>
      <c r="J87" s="115"/>
    </row>
    <row r="88" s="102" customFormat="1" ht="21.75" hidden="1" customHeight="1" spans="1:10">
      <c r="A88" s="108"/>
      <c r="B88" s="111" t="s">
        <v>125</v>
      </c>
      <c r="C88" s="106">
        <f t="shared" si="7"/>
        <v>0</v>
      </c>
      <c r="D88" s="109"/>
      <c r="E88" s="109"/>
      <c r="F88" s="109"/>
      <c r="G88" s="109"/>
      <c r="H88" s="109"/>
      <c r="I88" s="109"/>
      <c r="J88" s="115"/>
    </row>
    <row r="89" s="102" customFormat="1" ht="21.75" hidden="1" customHeight="1" spans="1:10">
      <c r="A89" s="108" t="s">
        <v>126</v>
      </c>
      <c r="B89" s="108" t="s">
        <v>126</v>
      </c>
      <c r="C89" s="106">
        <f t="shared" si="7"/>
        <v>0</v>
      </c>
      <c r="D89" s="109"/>
      <c r="E89" s="109"/>
      <c r="F89" s="109"/>
      <c r="G89" s="109"/>
      <c r="H89" s="109"/>
      <c r="I89" s="109"/>
      <c r="J89" s="115"/>
    </row>
    <row r="90" s="102" customFormat="1" ht="21.75" hidden="1" customHeight="1" spans="1:10">
      <c r="A90" s="112" t="s">
        <v>127</v>
      </c>
      <c r="B90" s="113" t="s">
        <v>128</v>
      </c>
      <c r="C90" s="106">
        <f t="shared" si="7"/>
        <v>0</v>
      </c>
      <c r="D90" s="109"/>
      <c r="E90" s="109"/>
      <c r="F90" s="109"/>
      <c r="G90" s="109"/>
      <c r="H90" s="109"/>
      <c r="I90" s="109"/>
      <c r="J90" s="115"/>
    </row>
    <row r="91" s="102" customFormat="1" ht="21.75" hidden="1" customHeight="1" spans="1:10">
      <c r="A91" s="112"/>
      <c r="B91" s="108" t="s">
        <v>129</v>
      </c>
      <c r="C91" s="106">
        <f t="shared" si="7"/>
        <v>0</v>
      </c>
      <c r="D91" s="109"/>
      <c r="E91" s="109"/>
      <c r="F91" s="109"/>
      <c r="G91" s="109"/>
      <c r="H91" s="109"/>
      <c r="I91" s="109"/>
      <c r="J91" s="115"/>
    </row>
    <row r="92" s="102" customFormat="1" ht="21.75" hidden="1" customHeight="1" spans="1:10">
      <c r="A92" s="112" t="s">
        <v>127</v>
      </c>
      <c r="B92" s="108" t="s">
        <v>127</v>
      </c>
      <c r="C92" s="106">
        <f t="shared" si="7"/>
        <v>0</v>
      </c>
      <c r="D92" s="109"/>
      <c r="E92" s="109"/>
      <c r="F92" s="109"/>
      <c r="G92" s="109"/>
      <c r="H92" s="109"/>
      <c r="I92" s="109"/>
      <c r="J92" s="115"/>
    </row>
    <row r="93" s="102" customFormat="1" ht="21.75" hidden="1" customHeight="1" spans="1:10">
      <c r="A93" s="118" t="s">
        <v>187</v>
      </c>
      <c r="B93" s="118" t="s">
        <v>187</v>
      </c>
      <c r="C93" s="106">
        <f t="shared" si="7"/>
        <v>0</v>
      </c>
      <c r="D93" s="106">
        <f t="shared" ref="D93:I93" si="10">SUM(D94:D121)</f>
        <v>0</v>
      </c>
      <c r="E93" s="106">
        <f t="shared" si="10"/>
        <v>0</v>
      </c>
      <c r="F93" s="106">
        <f t="shared" si="10"/>
        <v>0</v>
      </c>
      <c r="G93" s="106">
        <f t="shared" si="10"/>
        <v>0</v>
      </c>
      <c r="H93" s="106">
        <f t="shared" si="10"/>
        <v>0</v>
      </c>
      <c r="I93" s="106">
        <f t="shared" si="10"/>
        <v>0</v>
      </c>
      <c r="J93" s="115"/>
    </row>
    <row r="94" s="102" customFormat="1" ht="21.75" hidden="1" customHeight="1" spans="1:10">
      <c r="A94" s="108" t="s">
        <v>132</v>
      </c>
      <c r="B94" s="108" t="s">
        <v>133</v>
      </c>
      <c r="C94" s="106">
        <f t="shared" si="7"/>
        <v>0</v>
      </c>
      <c r="D94" s="109"/>
      <c r="E94" s="109"/>
      <c r="F94" s="109"/>
      <c r="G94" s="109"/>
      <c r="H94" s="109"/>
      <c r="I94" s="109"/>
      <c r="J94" s="115"/>
    </row>
    <row r="95" s="102" customFormat="1" ht="21.75" hidden="1" customHeight="1" spans="1:10">
      <c r="A95" s="108"/>
      <c r="B95" s="108" t="s">
        <v>134</v>
      </c>
      <c r="C95" s="106">
        <f t="shared" si="7"/>
        <v>0</v>
      </c>
      <c r="D95" s="109"/>
      <c r="E95" s="109"/>
      <c r="F95" s="109"/>
      <c r="G95" s="109"/>
      <c r="H95" s="109"/>
      <c r="I95" s="109"/>
      <c r="J95" s="115"/>
    </row>
    <row r="96" s="102" customFormat="1" ht="21.75" hidden="1" customHeight="1" spans="1:10">
      <c r="A96" s="108" t="s">
        <v>132</v>
      </c>
      <c r="B96" s="108" t="s">
        <v>135</v>
      </c>
      <c r="C96" s="106">
        <f t="shared" si="7"/>
        <v>0</v>
      </c>
      <c r="D96" s="109"/>
      <c r="E96" s="109"/>
      <c r="F96" s="109"/>
      <c r="G96" s="109"/>
      <c r="H96" s="109"/>
      <c r="I96" s="109"/>
      <c r="J96" s="115"/>
    </row>
    <row r="97" s="102" customFormat="1" ht="21.75" hidden="1" customHeight="1" spans="1:10">
      <c r="A97" s="108"/>
      <c r="B97" s="108" t="s">
        <v>136</v>
      </c>
      <c r="C97" s="106">
        <f t="shared" si="7"/>
        <v>0</v>
      </c>
      <c r="D97" s="109"/>
      <c r="E97" s="109"/>
      <c r="F97" s="109"/>
      <c r="G97" s="109"/>
      <c r="H97" s="109"/>
      <c r="I97" s="109"/>
      <c r="J97" s="115"/>
    </row>
    <row r="98" s="102" customFormat="1" ht="21.75" hidden="1" customHeight="1" spans="1:10">
      <c r="A98" s="108"/>
      <c r="B98" s="108" t="s">
        <v>137</v>
      </c>
      <c r="C98" s="106">
        <f t="shared" si="7"/>
        <v>0</v>
      </c>
      <c r="D98" s="109"/>
      <c r="E98" s="109"/>
      <c r="F98" s="109"/>
      <c r="G98" s="109"/>
      <c r="H98" s="109"/>
      <c r="I98" s="109"/>
      <c r="J98" s="115"/>
    </row>
    <row r="99" s="102" customFormat="1" ht="21.75" hidden="1" customHeight="1" spans="1:10">
      <c r="A99" s="108"/>
      <c r="B99" s="108" t="s">
        <v>138</v>
      </c>
      <c r="C99" s="106">
        <f t="shared" si="7"/>
        <v>0</v>
      </c>
      <c r="D99" s="109"/>
      <c r="E99" s="109"/>
      <c r="F99" s="109"/>
      <c r="G99" s="109"/>
      <c r="H99" s="109"/>
      <c r="I99" s="109"/>
      <c r="J99" s="115"/>
    </row>
    <row r="100" s="102" customFormat="1" ht="21.75" hidden="1" customHeight="1" spans="1:10">
      <c r="A100" s="108"/>
      <c r="B100" s="108" t="s">
        <v>139</v>
      </c>
      <c r="C100" s="106">
        <f t="shared" si="7"/>
        <v>0</v>
      </c>
      <c r="D100" s="109"/>
      <c r="E100" s="109"/>
      <c r="F100" s="109"/>
      <c r="G100" s="109"/>
      <c r="H100" s="109"/>
      <c r="I100" s="109"/>
      <c r="J100" s="115"/>
    </row>
    <row r="101" s="102" customFormat="1" ht="21.75" hidden="1" customHeight="1" spans="1:10">
      <c r="A101" s="108"/>
      <c r="B101" s="108" t="s">
        <v>140</v>
      </c>
      <c r="C101" s="106">
        <f t="shared" si="7"/>
        <v>0</v>
      </c>
      <c r="D101" s="109"/>
      <c r="E101" s="109"/>
      <c r="F101" s="109"/>
      <c r="G101" s="109"/>
      <c r="H101" s="109"/>
      <c r="I101" s="109"/>
      <c r="J101" s="115"/>
    </row>
    <row r="102" s="102" customFormat="1" ht="21.75" hidden="1" customHeight="1" spans="1:10">
      <c r="A102" s="108"/>
      <c r="B102" s="108" t="s">
        <v>141</v>
      </c>
      <c r="C102" s="106">
        <f t="shared" si="7"/>
        <v>0</v>
      </c>
      <c r="D102" s="109"/>
      <c r="E102" s="109"/>
      <c r="F102" s="109"/>
      <c r="G102" s="109"/>
      <c r="H102" s="109"/>
      <c r="I102" s="109"/>
      <c r="J102" s="115"/>
    </row>
    <row r="103" s="102" customFormat="1" ht="21.75" hidden="1" customHeight="1" spans="1:10">
      <c r="A103" s="108"/>
      <c r="B103" s="108" t="s">
        <v>142</v>
      </c>
      <c r="C103" s="106">
        <f t="shared" ref="C103:C156" si="11">SUM(D103:J103)</f>
        <v>0</v>
      </c>
      <c r="D103" s="109"/>
      <c r="E103" s="109"/>
      <c r="F103" s="109"/>
      <c r="G103" s="109"/>
      <c r="H103" s="109"/>
      <c r="I103" s="109"/>
      <c r="J103" s="115"/>
    </row>
    <row r="104" s="102" customFormat="1" ht="21.75" hidden="1" customHeight="1" spans="1:10">
      <c r="A104" s="108"/>
      <c r="B104" s="108" t="s">
        <v>143</v>
      </c>
      <c r="C104" s="106">
        <f t="shared" si="11"/>
        <v>0</v>
      </c>
      <c r="D104" s="109"/>
      <c r="E104" s="109"/>
      <c r="F104" s="109"/>
      <c r="G104" s="109"/>
      <c r="H104" s="109"/>
      <c r="I104" s="109"/>
      <c r="J104" s="115"/>
    </row>
    <row r="105" s="102" customFormat="1" ht="21.75" hidden="1" customHeight="1" spans="1:10">
      <c r="A105" s="108"/>
      <c r="B105" s="108" t="s">
        <v>144</v>
      </c>
      <c r="C105" s="106">
        <f t="shared" si="11"/>
        <v>0</v>
      </c>
      <c r="D105" s="109"/>
      <c r="E105" s="109"/>
      <c r="F105" s="109"/>
      <c r="G105" s="109"/>
      <c r="H105" s="109"/>
      <c r="I105" s="109"/>
      <c r="J105" s="115"/>
    </row>
    <row r="106" s="102" customFormat="1" ht="21.75" hidden="1" customHeight="1" spans="1:10">
      <c r="A106" s="108"/>
      <c r="B106" s="108" t="s">
        <v>145</v>
      </c>
      <c r="C106" s="106">
        <f t="shared" si="11"/>
        <v>0</v>
      </c>
      <c r="D106" s="109"/>
      <c r="E106" s="109"/>
      <c r="F106" s="109"/>
      <c r="G106" s="109"/>
      <c r="H106" s="109"/>
      <c r="I106" s="109"/>
      <c r="J106" s="115"/>
    </row>
    <row r="107" s="102" customFormat="1" ht="21.75" hidden="1" customHeight="1" spans="1:10">
      <c r="A107" s="108"/>
      <c r="B107" s="108" t="s">
        <v>146</v>
      </c>
      <c r="C107" s="106">
        <f t="shared" si="11"/>
        <v>0</v>
      </c>
      <c r="D107" s="109"/>
      <c r="E107" s="109"/>
      <c r="F107" s="109"/>
      <c r="G107" s="109"/>
      <c r="H107" s="109"/>
      <c r="I107" s="109"/>
      <c r="J107" s="115"/>
    </row>
    <row r="108" s="102" customFormat="1" ht="21.75" hidden="1" customHeight="1" spans="1:10">
      <c r="A108" s="108" t="s">
        <v>147</v>
      </c>
      <c r="B108" s="108" t="s">
        <v>147</v>
      </c>
      <c r="C108" s="106">
        <f t="shared" si="11"/>
        <v>0</v>
      </c>
      <c r="D108" s="109"/>
      <c r="E108" s="109"/>
      <c r="F108" s="109"/>
      <c r="G108" s="109"/>
      <c r="H108" s="109"/>
      <c r="I108" s="109"/>
      <c r="J108" s="115"/>
    </row>
    <row r="109" s="102" customFormat="1" ht="21.75" hidden="1" customHeight="1" spans="1:10">
      <c r="A109" s="108" t="s">
        <v>148</v>
      </c>
      <c r="B109" s="108" t="s">
        <v>148</v>
      </c>
      <c r="C109" s="106">
        <f t="shared" si="11"/>
        <v>0</v>
      </c>
      <c r="D109" s="109"/>
      <c r="E109" s="109"/>
      <c r="F109" s="109"/>
      <c r="G109" s="109"/>
      <c r="H109" s="109"/>
      <c r="I109" s="109"/>
      <c r="J109" s="115"/>
    </row>
    <row r="110" s="102" customFormat="1" ht="21.75" hidden="1" customHeight="1" spans="1:10">
      <c r="A110" s="108" t="s">
        <v>149</v>
      </c>
      <c r="B110" s="108" t="s">
        <v>150</v>
      </c>
      <c r="C110" s="106">
        <f t="shared" si="11"/>
        <v>0</v>
      </c>
      <c r="D110" s="109"/>
      <c r="E110" s="109"/>
      <c r="F110" s="109"/>
      <c r="G110" s="109"/>
      <c r="H110" s="109"/>
      <c r="I110" s="109"/>
      <c r="J110" s="115"/>
    </row>
    <row r="111" s="102" customFormat="1" ht="21.75" hidden="1" customHeight="1" spans="1:10">
      <c r="A111" s="108"/>
      <c r="B111" s="108" t="s">
        <v>151</v>
      </c>
      <c r="C111" s="106">
        <f t="shared" si="11"/>
        <v>0</v>
      </c>
      <c r="D111" s="109"/>
      <c r="E111" s="109"/>
      <c r="F111" s="109"/>
      <c r="G111" s="109"/>
      <c r="H111" s="109"/>
      <c r="I111" s="109"/>
      <c r="J111" s="115"/>
    </row>
    <row r="112" s="102" customFormat="1" ht="21.75" hidden="1" customHeight="1" spans="1:10">
      <c r="A112" s="108"/>
      <c r="B112" s="108" t="s">
        <v>152</v>
      </c>
      <c r="C112" s="106">
        <f t="shared" si="11"/>
        <v>0</v>
      </c>
      <c r="D112" s="109"/>
      <c r="E112" s="109"/>
      <c r="F112" s="109"/>
      <c r="G112" s="109"/>
      <c r="H112" s="109"/>
      <c r="I112" s="109"/>
      <c r="J112" s="115"/>
    </row>
    <row r="113" s="102" customFormat="1" ht="21.75" hidden="1" customHeight="1" spans="1:10">
      <c r="A113" s="108" t="s">
        <v>153</v>
      </c>
      <c r="B113" s="108" t="s">
        <v>154</v>
      </c>
      <c r="C113" s="106">
        <f t="shared" si="11"/>
        <v>0</v>
      </c>
      <c r="D113" s="109"/>
      <c r="E113" s="109"/>
      <c r="F113" s="109"/>
      <c r="G113" s="109"/>
      <c r="H113" s="109"/>
      <c r="I113" s="109"/>
      <c r="J113" s="115"/>
    </row>
    <row r="114" s="102" customFormat="1" ht="21.75" hidden="1" customHeight="1" spans="1:10">
      <c r="A114" s="108"/>
      <c r="B114" s="108" t="s">
        <v>155</v>
      </c>
      <c r="C114" s="106">
        <f t="shared" si="11"/>
        <v>0</v>
      </c>
      <c r="D114" s="109"/>
      <c r="E114" s="109"/>
      <c r="F114" s="109"/>
      <c r="G114" s="109"/>
      <c r="H114" s="109"/>
      <c r="I114" s="109"/>
      <c r="J114" s="115"/>
    </row>
    <row r="115" s="102" customFormat="1" ht="21.75" hidden="1" customHeight="1" spans="1:10">
      <c r="A115" s="108"/>
      <c r="B115" s="108" t="s">
        <v>153</v>
      </c>
      <c r="C115" s="106">
        <f t="shared" si="11"/>
        <v>0</v>
      </c>
      <c r="D115" s="109"/>
      <c r="E115" s="109"/>
      <c r="F115" s="109"/>
      <c r="G115" s="109"/>
      <c r="H115" s="109"/>
      <c r="I115" s="109"/>
      <c r="J115" s="115"/>
    </row>
    <row r="116" s="102" customFormat="1" ht="21.75" hidden="1" customHeight="1" spans="1:10">
      <c r="A116" s="108" t="s">
        <v>156</v>
      </c>
      <c r="B116" s="108" t="s">
        <v>156</v>
      </c>
      <c r="C116" s="106">
        <f t="shared" si="11"/>
        <v>0</v>
      </c>
      <c r="D116" s="109"/>
      <c r="E116" s="109"/>
      <c r="F116" s="109"/>
      <c r="G116" s="109"/>
      <c r="H116" s="109"/>
      <c r="I116" s="109"/>
      <c r="J116" s="115"/>
    </row>
    <row r="117" s="102" customFormat="1" ht="21.75" hidden="1" customHeight="1" spans="1:10">
      <c r="A117" s="108" t="s">
        <v>157</v>
      </c>
      <c r="B117" s="108" t="s">
        <v>157</v>
      </c>
      <c r="C117" s="106">
        <f t="shared" si="11"/>
        <v>0</v>
      </c>
      <c r="D117" s="109"/>
      <c r="E117" s="109"/>
      <c r="F117" s="109"/>
      <c r="G117" s="109"/>
      <c r="H117" s="109"/>
      <c r="I117" s="109"/>
      <c r="J117" s="115"/>
    </row>
    <row r="118" s="102" customFormat="1" ht="21.75" hidden="1" customHeight="1" spans="1:10">
      <c r="A118" s="108" t="s">
        <v>158</v>
      </c>
      <c r="B118" s="108" t="s">
        <v>158</v>
      </c>
      <c r="C118" s="106">
        <f t="shared" si="11"/>
        <v>0</v>
      </c>
      <c r="D118" s="109"/>
      <c r="E118" s="109"/>
      <c r="F118" s="109"/>
      <c r="G118" s="109"/>
      <c r="H118" s="109"/>
      <c r="I118" s="109"/>
      <c r="J118" s="115"/>
    </row>
    <row r="119" s="102" customFormat="1" ht="21.75" hidden="1" customHeight="1" spans="1:10">
      <c r="A119" s="108" t="s">
        <v>159</v>
      </c>
      <c r="B119" s="108" t="s">
        <v>159</v>
      </c>
      <c r="C119" s="106">
        <f t="shared" si="11"/>
        <v>0</v>
      </c>
      <c r="D119" s="109"/>
      <c r="E119" s="109"/>
      <c r="F119" s="109"/>
      <c r="G119" s="109"/>
      <c r="H119" s="109"/>
      <c r="I119" s="109"/>
      <c r="J119" s="115"/>
    </row>
    <row r="120" s="102" customFormat="1" ht="21.75" hidden="1" customHeight="1" spans="1:10">
      <c r="A120" s="108" t="s">
        <v>160</v>
      </c>
      <c r="B120" s="108" t="s">
        <v>160</v>
      </c>
      <c r="C120" s="106">
        <f t="shared" si="11"/>
        <v>0</v>
      </c>
      <c r="D120" s="109"/>
      <c r="E120" s="109"/>
      <c r="F120" s="109"/>
      <c r="G120" s="109"/>
      <c r="H120" s="109"/>
      <c r="I120" s="109"/>
      <c r="J120" s="115"/>
    </row>
    <row r="121" s="102" customFormat="1" ht="21.75" hidden="1" customHeight="1" spans="1:10">
      <c r="A121" s="116" t="s">
        <v>188</v>
      </c>
      <c r="B121" s="116" t="s">
        <v>188</v>
      </c>
      <c r="C121" s="106">
        <f t="shared" si="11"/>
        <v>0</v>
      </c>
      <c r="D121" s="119"/>
      <c r="E121" s="119"/>
      <c r="F121" s="119"/>
      <c r="G121" s="119"/>
      <c r="H121" s="119"/>
      <c r="I121" s="119"/>
      <c r="J121" s="115"/>
    </row>
    <row r="122" s="102" customFormat="1" ht="21.75" hidden="1" customHeight="1" spans="1:10">
      <c r="A122" s="107" t="s">
        <v>189</v>
      </c>
      <c r="B122" s="107" t="s">
        <v>189</v>
      </c>
      <c r="C122" s="106">
        <f t="shared" si="11"/>
        <v>0</v>
      </c>
      <c r="D122" s="106">
        <f>D123+D133</f>
        <v>0</v>
      </c>
      <c r="E122" s="106">
        <f t="shared" ref="E122:I122" si="12">SUM(E123,E133)</f>
        <v>0</v>
      </c>
      <c r="F122" s="106">
        <f t="shared" si="12"/>
        <v>0</v>
      </c>
      <c r="G122" s="106">
        <f t="shared" si="12"/>
        <v>0</v>
      </c>
      <c r="H122" s="106">
        <f t="shared" si="12"/>
        <v>0</v>
      </c>
      <c r="I122" s="106">
        <f t="shared" si="12"/>
        <v>0</v>
      </c>
      <c r="J122" s="115"/>
    </row>
    <row r="123" s="102" customFormat="1" ht="21.75" hidden="1" customHeight="1" spans="1:10">
      <c r="A123" s="116" t="s">
        <v>264</v>
      </c>
      <c r="B123" s="116" t="s">
        <v>264</v>
      </c>
      <c r="C123" s="106">
        <f t="shared" si="11"/>
        <v>0</v>
      </c>
      <c r="D123" s="106">
        <f t="shared" ref="D123:I123" si="13">SUM(D124:D132)</f>
        <v>0</v>
      </c>
      <c r="E123" s="106">
        <f t="shared" si="13"/>
        <v>0</v>
      </c>
      <c r="F123" s="106">
        <f t="shared" si="13"/>
        <v>0</v>
      </c>
      <c r="G123" s="106">
        <f t="shared" si="13"/>
        <v>0</v>
      </c>
      <c r="H123" s="106">
        <f t="shared" si="13"/>
        <v>0</v>
      </c>
      <c r="I123" s="106">
        <f t="shared" si="13"/>
        <v>0</v>
      </c>
      <c r="J123" s="115"/>
    </row>
    <row r="124" s="102" customFormat="1" ht="21.75" hidden="1" customHeight="1" spans="1:10">
      <c r="A124" s="108" t="s">
        <v>163</v>
      </c>
      <c r="B124" s="108" t="s">
        <v>163</v>
      </c>
      <c r="C124" s="106">
        <f t="shared" si="11"/>
        <v>0</v>
      </c>
      <c r="D124" s="109"/>
      <c r="E124" s="109"/>
      <c r="F124" s="109"/>
      <c r="G124" s="109"/>
      <c r="H124" s="109"/>
      <c r="I124" s="109"/>
      <c r="J124" s="115"/>
    </row>
    <row r="125" s="102" customFormat="1" ht="21.75" hidden="1" customHeight="1" spans="1:10">
      <c r="A125" s="111" t="s">
        <v>171</v>
      </c>
      <c r="B125" s="108" t="s">
        <v>172</v>
      </c>
      <c r="C125" s="106">
        <f t="shared" si="11"/>
        <v>0</v>
      </c>
      <c r="D125" s="109"/>
      <c r="E125" s="109"/>
      <c r="F125" s="109"/>
      <c r="G125" s="109"/>
      <c r="H125" s="109"/>
      <c r="I125" s="109"/>
      <c r="J125" s="115"/>
    </row>
    <row r="126" s="102" customFormat="1" ht="21.75" hidden="1" customHeight="1" spans="1:10">
      <c r="A126" s="111" t="s">
        <v>171</v>
      </c>
      <c r="B126" s="108" t="s">
        <v>173</v>
      </c>
      <c r="C126" s="106">
        <f t="shared" si="11"/>
        <v>0</v>
      </c>
      <c r="D126" s="109"/>
      <c r="E126" s="109"/>
      <c r="F126" s="109"/>
      <c r="G126" s="109"/>
      <c r="H126" s="109"/>
      <c r="I126" s="109"/>
      <c r="J126" s="115"/>
    </row>
    <row r="127" s="102" customFormat="1" ht="21.75" hidden="1" customHeight="1" spans="1:10">
      <c r="A127" s="111"/>
      <c r="B127" s="108" t="s">
        <v>174</v>
      </c>
      <c r="C127" s="106">
        <f t="shared" si="11"/>
        <v>0</v>
      </c>
      <c r="D127" s="109"/>
      <c r="E127" s="109"/>
      <c r="F127" s="109"/>
      <c r="G127" s="109"/>
      <c r="H127" s="109"/>
      <c r="I127" s="109"/>
      <c r="J127" s="115"/>
    </row>
    <row r="128" s="102" customFormat="1" ht="21.75" hidden="1" customHeight="1" spans="1:10">
      <c r="A128" s="111" t="s">
        <v>176</v>
      </c>
      <c r="B128" s="108" t="s">
        <v>177</v>
      </c>
      <c r="C128" s="106">
        <f t="shared" si="11"/>
        <v>0</v>
      </c>
      <c r="D128" s="109"/>
      <c r="E128" s="109"/>
      <c r="F128" s="109"/>
      <c r="G128" s="109"/>
      <c r="H128" s="109"/>
      <c r="I128" s="109"/>
      <c r="J128" s="115"/>
    </row>
    <row r="129" s="102" customFormat="1" ht="21.75" hidden="1" customHeight="1" spans="1:10">
      <c r="A129" s="111"/>
      <c r="B129" s="113" t="s">
        <v>178</v>
      </c>
      <c r="C129" s="106">
        <f t="shared" si="11"/>
        <v>0</v>
      </c>
      <c r="D129" s="109"/>
      <c r="E129" s="109"/>
      <c r="F129" s="109"/>
      <c r="G129" s="109"/>
      <c r="H129" s="109"/>
      <c r="I129" s="109"/>
      <c r="J129" s="115"/>
    </row>
    <row r="130" s="102" customFormat="1" ht="21.75" hidden="1" customHeight="1" spans="1:10">
      <c r="A130" s="111"/>
      <c r="B130" s="113" t="s">
        <v>179</v>
      </c>
      <c r="C130" s="106">
        <f t="shared" si="11"/>
        <v>0</v>
      </c>
      <c r="D130" s="109"/>
      <c r="E130" s="109"/>
      <c r="F130" s="109"/>
      <c r="G130" s="109"/>
      <c r="H130" s="109"/>
      <c r="I130" s="109"/>
      <c r="J130" s="115"/>
    </row>
    <row r="131" s="102" customFormat="1" ht="21.75" hidden="1" customHeight="1" spans="1:10">
      <c r="A131" s="111"/>
      <c r="B131" s="113" t="s">
        <v>180</v>
      </c>
      <c r="C131" s="106">
        <f t="shared" si="11"/>
        <v>0</v>
      </c>
      <c r="D131" s="109"/>
      <c r="E131" s="109"/>
      <c r="F131" s="109"/>
      <c r="G131" s="109"/>
      <c r="H131" s="109"/>
      <c r="I131" s="109"/>
      <c r="J131" s="115"/>
    </row>
    <row r="132" s="102" customFormat="1" ht="21.75" hidden="1" customHeight="1" spans="1:10">
      <c r="A132" s="111"/>
      <c r="B132" s="113" t="s">
        <v>176</v>
      </c>
      <c r="C132" s="106">
        <f t="shared" si="11"/>
        <v>0</v>
      </c>
      <c r="D132" s="109"/>
      <c r="E132" s="109"/>
      <c r="F132" s="109"/>
      <c r="G132" s="109"/>
      <c r="H132" s="109"/>
      <c r="I132" s="109"/>
      <c r="J132" s="115"/>
    </row>
    <row r="133" s="102" customFormat="1" ht="21.75" hidden="1" customHeight="1" spans="1:10">
      <c r="A133" s="116" t="s">
        <v>191</v>
      </c>
      <c r="B133" s="116" t="s">
        <v>191</v>
      </c>
      <c r="C133" s="106">
        <f t="shared" si="11"/>
        <v>0</v>
      </c>
      <c r="D133" s="119"/>
      <c r="E133" s="119"/>
      <c r="F133" s="119"/>
      <c r="G133" s="119"/>
      <c r="H133" s="119"/>
      <c r="I133" s="119"/>
      <c r="J133" s="115"/>
    </row>
    <row r="134" s="102" customFormat="1" ht="21.75" hidden="1" customHeight="1" spans="1:10">
      <c r="A134" s="107" t="s">
        <v>192</v>
      </c>
      <c r="B134" s="107" t="s">
        <v>192</v>
      </c>
      <c r="C134" s="106">
        <f t="shared" si="11"/>
        <v>0</v>
      </c>
      <c r="D134" s="106">
        <f t="shared" ref="D134:I134" si="14">SUM(D135:D146)</f>
        <v>0</v>
      </c>
      <c r="E134" s="106">
        <f t="shared" si="14"/>
        <v>0</v>
      </c>
      <c r="F134" s="106">
        <f t="shared" si="14"/>
        <v>0</v>
      </c>
      <c r="G134" s="106">
        <f t="shared" si="14"/>
        <v>0</v>
      </c>
      <c r="H134" s="106">
        <f t="shared" si="14"/>
        <v>0</v>
      </c>
      <c r="I134" s="106">
        <f t="shared" si="14"/>
        <v>0</v>
      </c>
      <c r="J134" s="115"/>
    </row>
    <row r="135" s="102" customFormat="1" ht="21.75" hidden="1" customHeight="1" spans="1:10">
      <c r="A135" s="108" t="s">
        <v>193</v>
      </c>
      <c r="B135" s="113" t="s">
        <v>194</v>
      </c>
      <c r="C135" s="106">
        <f t="shared" si="11"/>
        <v>0</v>
      </c>
      <c r="D135" s="109"/>
      <c r="E135" s="109"/>
      <c r="F135" s="109"/>
      <c r="G135" s="109"/>
      <c r="H135" s="109"/>
      <c r="I135" s="109"/>
      <c r="J135" s="115"/>
    </row>
    <row r="136" s="102" customFormat="1" ht="21.75" hidden="1" customHeight="1" spans="1:10">
      <c r="A136" s="108"/>
      <c r="B136" s="113" t="s">
        <v>195</v>
      </c>
      <c r="C136" s="106">
        <f t="shared" si="11"/>
        <v>0</v>
      </c>
      <c r="D136" s="109"/>
      <c r="E136" s="109"/>
      <c r="F136" s="109"/>
      <c r="G136" s="109"/>
      <c r="H136" s="109"/>
      <c r="I136" s="109"/>
      <c r="J136" s="115"/>
    </row>
    <row r="137" s="102" customFormat="1" ht="21.75" hidden="1" customHeight="1" spans="1:10">
      <c r="A137" s="108"/>
      <c r="B137" s="113" t="s">
        <v>196</v>
      </c>
      <c r="C137" s="106">
        <f t="shared" si="11"/>
        <v>0</v>
      </c>
      <c r="D137" s="109"/>
      <c r="E137" s="109"/>
      <c r="F137" s="109"/>
      <c r="G137" s="109"/>
      <c r="H137" s="109"/>
      <c r="I137" s="109"/>
      <c r="J137" s="115"/>
    </row>
    <row r="138" s="102" customFormat="1" ht="21.75" hidden="1" customHeight="1" spans="1:10">
      <c r="A138" s="108"/>
      <c r="B138" s="113" t="s">
        <v>197</v>
      </c>
      <c r="C138" s="106">
        <f t="shared" si="11"/>
        <v>0</v>
      </c>
      <c r="D138" s="109"/>
      <c r="E138" s="109"/>
      <c r="F138" s="109"/>
      <c r="G138" s="109"/>
      <c r="H138" s="109"/>
      <c r="I138" s="109"/>
      <c r="J138" s="115"/>
    </row>
    <row r="139" s="102" customFormat="1" ht="21.75" hidden="1" customHeight="1" spans="1:10">
      <c r="A139" s="108"/>
      <c r="B139" s="113" t="s">
        <v>198</v>
      </c>
      <c r="C139" s="106">
        <f t="shared" si="11"/>
        <v>0</v>
      </c>
      <c r="D139" s="109"/>
      <c r="E139" s="109"/>
      <c r="F139" s="109"/>
      <c r="G139" s="109"/>
      <c r="H139" s="109"/>
      <c r="I139" s="109"/>
      <c r="J139" s="115"/>
    </row>
    <row r="140" s="102" customFormat="1" ht="21.75" hidden="1" customHeight="1" spans="1:10">
      <c r="A140" s="108"/>
      <c r="B140" s="113" t="s">
        <v>199</v>
      </c>
      <c r="C140" s="106">
        <f t="shared" si="11"/>
        <v>0</v>
      </c>
      <c r="D140" s="109"/>
      <c r="E140" s="109"/>
      <c r="F140" s="109"/>
      <c r="G140" s="109"/>
      <c r="H140" s="109"/>
      <c r="I140" s="109"/>
      <c r="J140" s="115"/>
    </row>
    <row r="141" s="102" customFormat="1" ht="21.75" hidden="1" customHeight="1" spans="1:10">
      <c r="A141" s="113" t="s">
        <v>200</v>
      </c>
      <c r="B141" s="113" t="s">
        <v>200</v>
      </c>
      <c r="C141" s="106">
        <f t="shared" si="11"/>
        <v>0</v>
      </c>
      <c r="D141" s="109"/>
      <c r="E141" s="109"/>
      <c r="F141" s="109"/>
      <c r="G141" s="109"/>
      <c r="H141" s="109"/>
      <c r="I141" s="109"/>
      <c r="J141" s="115"/>
    </row>
    <row r="142" s="102" customFormat="1" ht="21.75" hidden="1" customHeight="1" spans="1:10">
      <c r="A142" s="113" t="s">
        <v>201</v>
      </c>
      <c r="B142" s="113" t="s">
        <v>201</v>
      </c>
      <c r="C142" s="106">
        <f t="shared" si="11"/>
        <v>0</v>
      </c>
      <c r="D142" s="109"/>
      <c r="E142" s="109"/>
      <c r="F142" s="109"/>
      <c r="G142" s="109"/>
      <c r="H142" s="109"/>
      <c r="I142" s="109"/>
      <c r="J142" s="115"/>
    </row>
    <row r="143" s="102" customFormat="1" ht="21.75" hidden="1" customHeight="1" spans="1:10">
      <c r="A143" s="108" t="s">
        <v>202</v>
      </c>
      <c r="B143" s="113" t="s">
        <v>203</v>
      </c>
      <c r="C143" s="106">
        <f t="shared" si="11"/>
        <v>0</v>
      </c>
      <c r="D143" s="109"/>
      <c r="E143" s="109"/>
      <c r="F143" s="109"/>
      <c r="G143" s="109"/>
      <c r="H143" s="109"/>
      <c r="I143" s="109"/>
      <c r="J143" s="115"/>
    </row>
    <row r="144" s="102" customFormat="1" ht="21.75" hidden="1" customHeight="1" spans="1:10">
      <c r="A144" s="108"/>
      <c r="B144" s="113" t="s">
        <v>204</v>
      </c>
      <c r="C144" s="106">
        <f t="shared" si="11"/>
        <v>0</v>
      </c>
      <c r="D144" s="109"/>
      <c r="E144" s="109"/>
      <c r="F144" s="109"/>
      <c r="G144" s="109"/>
      <c r="H144" s="109"/>
      <c r="I144" s="109"/>
      <c r="J144" s="115"/>
    </row>
    <row r="145" s="102" customFormat="1" ht="21.75" hidden="1" customHeight="1" spans="1:10">
      <c r="A145" s="108"/>
      <c r="B145" s="113" t="s">
        <v>205</v>
      </c>
      <c r="C145" s="106">
        <f t="shared" si="11"/>
        <v>0</v>
      </c>
      <c r="D145" s="109"/>
      <c r="E145" s="109"/>
      <c r="F145" s="109"/>
      <c r="G145" s="109"/>
      <c r="H145" s="109"/>
      <c r="I145" s="109"/>
      <c r="J145" s="115"/>
    </row>
    <row r="146" s="102" customFormat="1" ht="21.75" hidden="1" customHeight="1" spans="1:10">
      <c r="A146" s="108" t="s">
        <v>206</v>
      </c>
      <c r="B146" s="113" t="s">
        <v>206</v>
      </c>
      <c r="C146" s="106">
        <f t="shared" si="11"/>
        <v>0</v>
      </c>
      <c r="D146" s="109"/>
      <c r="E146" s="109"/>
      <c r="F146" s="109"/>
      <c r="G146" s="109"/>
      <c r="H146" s="109"/>
      <c r="I146" s="109"/>
      <c r="J146" s="115"/>
    </row>
    <row r="147" s="102" customFormat="1" ht="21.75" hidden="1" customHeight="1" spans="1:10">
      <c r="A147" s="116" t="s">
        <v>207</v>
      </c>
      <c r="B147" s="116" t="s">
        <v>207</v>
      </c>
      <c r="C147" s="106">
        <f t="shared" si="11"/>
        <v>0</v>
      </c>
      <c r="D147" s="119">
        <f t="shared" ref="D147:I147" si="15">SUM(D148:D150)</f>
        <v>0</v>
      </c>
      <c r="E147" s="119">
        <f t="shared" si="15"/>
        <v>0</v>
      </c>
      <c r="F147" s="119">
        <f t="shared" si="15"/>
        <v>0</v>
      </c>
      <c r="G147" s="119">
        <f t="shared" si="15"/>
        <v>0</v>
      </c>
      <c r="H147" s="119">
        <f t="shared" si="15"/>
        <v>0</v>
      </c>
      <c r="I147" s="119">
        <f t="shared" si="15"/>
        <v>0</v>
      </c>
      <c r="J147" s="115"/>
    </row>
    <row r="148" s="102" customFormat="1" ht="21.75" hidden="1" customHeight="1" spans="1:10">
      <c r="A148" s="120" t="s">
        <v>208</v>
      </c>
      <c r="B148" s="120" t="s">
        <v>208</v>
      </c>
      <c r="C148" s="106">
        <f t="shared" si="11"/>
        <v>0</v>
      </c>
      <c r="D148" s="119"/>
      <c r="E148" s="119"/>
      <c r="F148" s="119"/>
      <c r="G148" s="119"/>
      <c r="H148" s="119"/>
      <c r="I148" s="119"/>
      <c r="J148" s="115"/>
    </row>
    <row r="149" s="102" customFormat="1" ht="21.75" hidden="1" customHeight="1" spans="1:10">
      <c r="A149" s="120" t="s">
        <v>209</v>
      </c>
      <c r="B149" s="120" t="s">
        <v>209</v>
      </c>
      <c r="C149" s="106">
        <f t="shared" si="11"/>
        <v>0</v>
      </c>
      <c r="D149" s="119"/>
      <c r="E149" s="119"/>
      <c r="F149" s="119"/>
      <c r="G149" s="119"/>
      <c r="H149" s="119"/>
      <c r="I149" s="119"/>
      <c r="J149" s="115"/>
    </row>
    <row r="150" s="102" customFormat="1" ht="21.75" hidden="1" customHeight="1" spans="1:10">
      <c r="A150" s="120" t="s">
        <v>210</v>
      </c>
      <c r="B150" s="120" t="s">
        <v>210</v>
      </c>
      <c r="C150" s="106">
        <f t="shared" si="11"/>
        <v>0</v>
      </c>
      <c r="D150" s="119"/>
      <c r="E150" s="119"/>
      <c r="F150" s="119"/>
      <c r="G150" s="119"/>
      <c r="H150" s="119"/>
      <c r="I150" s="119"/>
      <c r="J150" s="115"/>
    </row>
    <row r="151" s="102" customFormat="1" ht="21.75" hidden="1" customHeight="1" spans="1:10">
      <c r="A151" s="116" t="s">
        <v>211</v>
      </c>
      <c r="B151" s="116"/>
      <c r="C151" s="106">
        <f t="shared" si="11"/>
        <v>0</v>
      </c>
      <c r="D151" s="119">
        <f t="shared" ref="D151:I151" si="16">SUM(D152:D156)</f>
        <v>0</v>
      </c>
      <c r="E151" s="119">
        <f t="shared" si="16"/>
        <v>0</v>
      </c>
      <c r="F151" s="119">
        <f t="shared" si="16"/>
        <v>0</v>
      </c>
      <c r="G151" s="119">
        <f t="shared" si="16"/>
        <v>0</v>
      </c>
      <c r="H151" s="119">
        <f t="shared" si="16"/>
        <v>0</v>
      </c>
      <c r="I151" s="119">
        <f t="shared" si="16"/>
        <v>0</v>
      </c>
      <c r="J151" s="115"/>
    </row>
    <row r="152" s="102" customFormat="1" ht="21.75" hidden="1" customHeight="1" spans="1:10">
      <c r="A152" s="120" t="s">
        <v>212</v>
      </c>
      <c r="B152" s="120" t="s">
        <v>212</v>
      </c>
      <c r="C152" s="106">
        <f t="shared" si="11"/>
        <v>0</v>
      </c>
      <c r="D152" s="119"/>
      <c r="E152" s="119"/>
      <c r="F152" s="119"/>
      <c r="G152" s="119"/>
      <c r="H152" s="119"/>
      <c r="I152" s="119"/>
      <c r="J152" s="115"/>
    </row>
    <row r="153" s="102" customFormat="1" ht="21.75" hidden="1" customHeight="1" spans="1:10">
      <c r="A153" s="120" t="s">
        <v>213</v>
      </c>
      <c r="B153" s="120" t="s">
        <v>212</v>
      </c>
      <c r="C153" s="106">
        <f t="shared" si="11"/>
        <v>0</v>
      </c>
      <c r="D153" s="119"/>
      <c r="E153" s="119"/>
      <c r="F153" s="119"/>
      <c r="G153" s="119"/>
      <c r="H153" s="119"/>
      <c r="I153" s="119"/>
      <c r="J153" s="115"/>
    </row>
    <row r="154" s="102" customFormat="1" ht="21.75" hidden="1" customHeight="1" spans="1:10">
      <c r="A154" s="120" t="s">
        <v>214</v>
      </c>
      <c r="B154" s="120" t="s">
        <v>214</v>
      </c>
      <c r="C154" s="106">
        <f t="shared" si="11"/>
        <v>0</v>
      </c>
      <c r="D154" s="119"/>
      <c r="E154" s="119"/>
      <c r="F154" s="119"/>
      <c r="G154" s="119"/>
      <c r="H154" s="119"/>
      <c r="I154" s="119"/>
      <c r="J154" s="115"/>
    </row>
    <row r="155" s="102" customFormat="1" ht="21.75" hidden="1" customHeight="1" spans="1:10">
      <c r="A155" s="120" t="s">
        <v>215</v>
      </c>
      <c r="B155" s="120" t="s">
        <v>210</v>
      </c>
      <c r="C155" s="106">
        <f t="shared" si="11"/>
        <v>0</v>
      </c>
      <c r="D155" s="119"/>
      <c r="E155" s="119"/>
      <c r="F155" s="119"/>
      <c r="G155" s="119"/>
      <c r="H155" s="119"/>
      <c r="I155" s="119"/>
      <c r="J155" s="115"/>
    </row>
    <row r="156" s="102" customFormat="1" ht="21.75" hidden="1" customHeight="1" spans="1:10">
      <c r="A156" s="120" t="s">
        <v>215</v>
      </c>
      <c r="B156" s="120" t="s">
        <v>216</v>
      </c>
      <c r="C156" s="106">
        <f t="shared" si="11"/>
        <v>0</v>
      </c>
      <c r="D156" s="119"/>
      <c r="E156" s="119"/>
      <c r="F156" s="119"/>
      <c r="G156" s="119"/>
      <c r="H156" s="119"/>
      <c r="I156" s="119"/>
      <c r="J156" s="115"/>
    </row>
    <row r="157" s="102" customFormat="1" ht="21.75" hidden="1" customHeight="1" spans="1:10">
      <c r="A157" s="121" t="s">
        <v>217</v>
      </c>
      <c r="B157" s="121" t="s">
        <v>217</v>
      </c>
      <c r="C157" s="106">
        <f t="shared" ref="C135:C166" si="17">SUM(D157:J157)</f>
        <v>0</v>
      </c>
      <c r="D157" s="109">
        <f t="shared" ref="D157:I157" si="18">SUM(D158:D160)</f>
        <v>0</v>
      </c>
      <c r="E157" s="109">
        <f t="shared" si="18"/>
        <v>0</v>
      </c>
      <c r="F157" s="109">
        <f t="shared" si="18"/>
        <v>0</v>
      </c>
      <c r="G157" s="109">
        <f t="shared" si="18"/>
        <v>0</v>
      </c>
      <c r="H157" s="109">
        <f t="shared" si="18"/>
        <v>0</v>
      </c>
      <c r="I157" s="109">
        <f t="shared" si="18"/>
        <v>0</v>
      </c>
      <c r="J157" s="115"/>
    </row>
    <row r="158" s="102" customFormat="1" ht="21.75" hidden="1" customHeight="1" spans="1:10">
      <c r="A158" s="122" t="s">
        <v>218</v>
      </c>
      <c r="B158" s="122" t="s">
        <v>218</v>
      </c>
      <c r="C158" s="106">
        <f t="shared" si="17"/>
        <v>0</v>
      </c>
      <c r="D158" s="109"/>
      <c r="E158" s="109"/>
      <c r="F158" s="109"/>
      <c r="G158" s="109"/>
      <c r="H158" s="115"/>
      <c r="I158" s="115"/>
      <c r="J158" s="115"/>
    </row>
    <row r="159" s="102" customFormat="1" ht="21.75" hidden="1" customHeight="1" spans="1:10">
      <c r="A159" s="122" t="s">
        <v>219</v>
      </c>
      <c r="B159" s="122" t="s">
        <v>219</v>
      </c>
      <c r="C159" s="106">
        <f t="shared" si="17"/>
        <v>0</v>
      </c>
      <c r="D159" s="109"/>
      <c r="E159" s="109"/>
      <c r="F159" s="109"/>
      <c r="G159" s="109"/>
      <c r="H159" s="115"/>
      <c r="I159" s="115"/>
      <c r="J159" s="115"/>
    </row>
    <row r="160" s="102" customFormat="1" ht="21.75" hidden="1" customHeight="1" spans="1:10">
      <c r="A160" s="122" t="s">
        <v>220</v>
      </c>
      <c r="B160" s="122" t="s">
        <v>220</v>
      </c>
      <c r="C160" s="106">
        <f t="shared" si="17"/>
        <v>0</v>
      </c>
      <c r="D160" s="109"/>
      <c r="E160" s="109"/>
      <c r="F160" s="109"/>
      <c r="G160" s="109"/>
      <c r="H160" s="115"/>
      <c r="I160" s="115"/>
      <c r="J160" s="115"/>
    </row>
    <row r="161" s="102" customFormat="1" ht="21.75" hidden="1" customHeight="1" spans="1:10">
      <c r="A161" s="121" t="s">
        <v>221</v>
      </c>
      <c r="B161" s="121" t="s">
        <v>221</v>
      </c>
      <c r="C161" s="106">
        <f t="shared" si="17"/>
        <v>0</v>
      </c>
      <c r="D161" s="109">
        <f t="shared" ref="D161:I161" si="19">SUM(D162:D165)</f>
        <v>0</v>
      </c>
      <c r="E161" s="109">
        <f t="shared" si="19"/>
        <v>0</v>
      </c>
      <c r="F161" s="109">
        <f t="shared" si="19"/>
        <v>0</v>
      </c>
      <c r="G161" s="109">
        <f t="shared" si="19"/>
        <v>0</v>
      </c>
      <c r="H161" s="109">
        <f t="shared" si="19"/>
        <v>0</v>
      </c>
      <c r="I161" s="109">
        <f t="shared" si="19"/>
        <v>0</v>
      </c>
      <c r="J161" s="115"/>
    </row>
    <row r="162" s="102" customFormat="1" ht="21.75" hidden="1" customHeight="1" spans="1:10">
      <c r="A162" s="122" t="s">
        <v>222</v>
      </c>
      <c r="B162" s="122" t="s">
        <v>222</v>
      </c>
      <c r="C162" s="106">
        <f t="shared" si="17"/>
        <v>0</v>
      </c>
      <c r="D162" s="109"/>
      <c r="E162" s="109"/>
      <c r="F162" s="109"/>
      <c r="G162" s="109"/>
      <c r="H162" s="115"/>
      <c r="I162" s="115"/>
      <c r="J162" s="115"/>
    </row>
    <row r="163" s="102" customFormat="1" ht="21.75" hidden="1" customHeight="1" spans="1:10">
      <c r="A163" s="122" t="s">
        <v>223</v>
      </c>
      <c r="B163" s="122" t="s">
        <v>223</v>
      </c>
      <c r="C163" s="106">
        <f t="shared" si="17"/>
        <v>0</v>
      </c>
      <c r="D163" s="109"/>
      <c r="E163" s="109"/>
      <c r="F163" s="109"/>
      <c r="G163" s="109"/>
      <c r="H163" s="115"/>
      <c r="I163" s="115"/>
      <c r="J163" s="115"/>
    </row>
    <row r="164" s="102" customFormat="1" ht="21.75" hidden="1" customHeight="1" spans="1:10">
      <c r="A164" s="122" t="s">
        <v>224</v>
      </c>
      <c r="B164" s="122" t="s">
        <v>224</v>
      </c>
      <c r="C164" s="106">
        <f t="shared" si="17"/>
        <v>0</v>
      </c>
      <c r="D164" s="109"/>
      <c r="E164" s="109"/>
      <c r="F164" s="109"/>
      <c r="G164" s="109"/>
      <c r="H164" s="115"/>
      <c r="I164" s="115"/>
      <c r="J164" s="115"/>
    </row>
    <row r="165" s="102" customFormat="1" ht="21.75" hidden="1" customHeight="1" spans="1:10">
      <c r="A165" s="122" t="s">
        <v>225</v>
      </c>
      <c r="B165" s="122" t="s">
        <v>225</v>
      </c>
      <c r="C165" s="106">
        <f t="shared" si="17"/>
        <v>0</v>
      </c>
      <c r="D165" s="109"/>
      <c r="E165" s="109"/>
      <c r="F165" s="109"/>
      <c r="G165" s="109"/>
      <c r="H165" s="115"/>
      <c r="I165" s="115"/>
      <c r="J165" s="115"/>
    </row>
    <row r="166" s="102" customFormat="1" ht="21.75" hidden="1" customHeight="1" spans="1:10">
      <c r="A166" s="121" t="s">
        <v>226</v>
      </c>
      <c r="B166" s="121"/>
      <c r="C166" s="106">
        <f t="shared" si="17"/>
        <v>0</v>
      </c>
      <c r="D166" s="109">
        <f t="shared" ref="D166:I166" si="20">SUM(D167:D168)</f>
        <v>0</v>
      </c>
      <c r="E166" s="109">
        <f t="shared" si="20"/>
        <v>0</v>
      </c>
      <c r="F166" s="109">
        <f t="shared" si="20"/>
        <v>0</v>
      </c>
      <c r="G166" s="109">
        <f t="shared" si="20"/>
        <v>0</v>
      </c>
      <c r="H166" s="109">
        <f t="shared" si="20"/>
        <v>0</v>
      </c>
      <c r="I166" s="109">
        <f t="shared" si="20"/>
        <v>0</v>
      </c>
      <c r="J166" s="115"/>
    </row>
    <row r="167" s="102" customFormat="1" ht="21.75" hidden="1" customHeight="1" spans="1:10">
      <c r="A167" s="122" t="s">
        <v>227</v>
      </c>
      <c r="B167" s="122"/>
      <c r="C167" s="106">
        <f t="shared" ref="C167:C184" si="21">SUM(D167:J167)</f>
        <v>0</v>
      </c>
      <c r="D167" s="109"/>
      <c r="E167" s="109"/>
      <c r="F167" s="109"/>
      <c r="G167" s="109"/>
      <c r="H167" s="115"/>
      <c r="I167" s="115"/>
      <c r="J167" s="115"/>
    </row>
    <row r="168" s="102" customFormat="1" ht="21.75" hidden="1" customHeight="1" spans="1:10">
      <c r="A168" s="122" t="s">
        <v>228</v>
      </c>
      <c r="B168" s="122"/>
      <c r="C168" s="106">
        <f t="shared" si="21"/>
        <v>0</v>
      </c>
      <c r="D168" s="109"/>
      <c r="E168" s="109"/>
      <c r="F168" s="109"/>
      <c r="G168" s="109"/>
      <c r="H168" s="115"/>
      <c r="I168" s="115"/>
      <c r="J168" s="115"/>
    </row>
    <row r="169" s="102" customFormat="1" ht="21.75" hidden="1" customHeight="1" spans="1:10">
      <c r="A169" s="121" t="s">
        <v>229</v>
      </c>
      <c r="B169" s="123"/>
      <c r="C169" s="106">
        <f t="shared" si="21"/>
        <v>0</v>
      </c>
      <c r="D169" s="109">
        <f t="shared" ref="D169:I169" si="22">SUM(D170:D175)</f>
        <v>0</v>
      </c>
      <c r="E169" s="109">
        <f t="shared" si="22"/>
        <v>0</v>
      </c>
      <c r="F169" s="109">
        <f t="shared" si="22"/>
        <v>0</v>
      </c>
      <c r="G169" s="109">
        <f t="shared" si="22"/>
        <v>0</v>
      </c>
      <c r="H169" s="109">
        <f t="shared" si="22"/>
        <v>0</v>
      </c>
      <c r="I169" s="109">
        <f t="shared" si="22"/>
        <v>0</v>
      </c>
      <c r="J169" s="115"/>
    </row>
    <row r="170" s="102" customFormat="1" ht="21.75" hidden="1" customHeight="1" spans="1:10">
      <c r="A170" s="122" t="s">
        <v>230</v>
      </c>
      <c r="B170" s="123"/>
      <c r="C170" s="106">
        <f t="shared" si="21"/>
        <v>0</v>
      </c>
      <c r="D170" s="109"/>
      <c r="E170" s="109"/>
      <c r="F170" s="109"/>
      <c r="G170" s="109"/>
      <c r="H170" s="115"/>
      <c r="I170" s="115"/>
      <c r="J170" s="115"/>
    </row>
    <row r="171" s="102" customFormat="1" ht="21.75" hidden="1" customHeight="1" spans="1:10">
      <c r="A171" s="122" t="s">
        <v>231</v>
      </c>
      <c r="B171" s="123"/>
      <c r="C171" s="106">
        <f t="shared" si="21"/>
        <v>0</v>
      </c>
      <c r="D171" s="109"/>
      <c r="E171" s="109"/>
      <c r="F171" s="109"/>
      <c r="G171" s="109"/>
      <c r="H171" s="115"/>
      <c r="I171" s="115"/>
      <c r="J171" s="115"/>
    </row>
    <row r="172" s="102" customFormat="1" ht="21.75" hidden="1" customHeight="1" spans="1:10">
      <c r="A172" s="122" t="s">
        <v>232</v>
      </c>
      <c r="B172" s="123"/>
      <c r="C172" s="106">
        <f t="shared" si="21"/>
        <v>0</v>
      </c>
      <c r="D172" s="109"/>
      <c r="E172" s="109"/>
      <c r="F172" s="109"/>
      <c r="G172" s="109"/>
      <c r="H172" s="115"/>
      <c r="I172" s="115"/>
      <c r="J172" s="115"/>
    </row>
    <row r="173" s="102" customFormat="1" ht="21.75" hidden="1" customHeight="1" spans="1:10">
      <c r="A173" s="122" t="s">
        <v>233</v>
      </c>
      <c r="B173" s="123"/>
      <c r="C173" s="106">
        <f t="shared" si="21"/>
        <v>0</v>
      </c>
      <c r="D173" s="109"/>
      <c r="E173" s="109"/>
      <c r="F173" s="109"/>
      <c r="G173" s="109"/>
      <c r="H173" s="115"/>
      <c r="I173" s="115"/>
      <c r="J173" s="115"/>
    </row>
    <row r="174" s="102" customFormat="1" ht="21.75" hidden="1" customHeight="1" spans="1:10">
      <c r="A174" s="122" t="s">
        <v>234</v>
      </c>
      <c r="B174" s="123"/>
      <c r="C174" s="106">
        <f t="shared" si="21"/>
        <v>0</v>
      </c>
      <c r="D174" s="109"/>
      <c r="E174" s="109"/>
      <c r="F174" s="109"/>
      <c r="G174" s="109"/>
      <c r="H174" s="115"/>
      <c r="I174" s="115"/>
      <c r="J174" s="115"/>
    </row>
    <row r="175" s="102" customFormat="1" ht="21.75" hidden="1" customHeight="1" spans="1:10">
      <c r="A175" s="122" t="s">
        <v>235</v>
      </c>
      <c r="B175" s="123"/>
      <c r="C175" s="106">
        <f t="shared" si="21"/>
        <v>0</v>
      </c>
      <c r="D175" s="109"/>
      <c r="E175" s="109"/>
      <c r="F175" s="109"/>
      <c r="G175" s="109"/>
      <c r="H175" s="115"/>
      <c r="I175" s="115"/>
      <c r="J175" s="115"/>
    </row>
    <row r="176" s="102" customFormat="1" ht="21.75" hidden="1" customHeight="1" spans="1:10">
      <c r="A176" s="121" t="s">
        <v>236</v>
      </c>
      <c r="B176" s="123"/>
      <c r="C176" s="106">
        <f t="shared" si="21"/>
        <v>0</v>
      </c>
      <c r="D176" s="109">
        <f t="shared" ref="D176:I176" si="23">SUM(D177:D178)</f>
        <v>0</v>
      </c>
      <c r="E176" s="109">
        <f t="shared" si="23"/>
        <v>0</v>
      </c>
      <c r="F176" s="109">
        <f t="shared" si="23"/>
        <v>0</v>
      </c>
      <c r="G176" s="109">
        <f t="shared" si="23"/>
        <v>0</v>
      </c>
      <c r="H176" s="109">
        <f t="shared" si="23"/>
        <v>0</v>
      </c>
      <c r="I176" s="109">
        <f t="shared" si="23"/>
        <v>0</v>
      </c>
      <c r="J176" s="115"/>
    </row>
    <row r="177" s="102" customFormat="1" ht="21.75" hidden="1" customHeight="1" spans="1:10">
      <c r="A177" s="122" t="s">
        <v>237</v>
      </c>
      <c r="B177" s="123"/>
      <c r="C177" s="106">
        <f t="shared" si="21"/>
        <v>0</v>
      </c>
      <c r="D177" s="109"/>
      <c r="E177" s="109"/>
      <c r="F177" s="109"/>
      <c r="G177" s="109"/>
      <c r="H177" s="115"/>
      <c r="I177" s="115"/>
      <c r="J177" s="115"/>
    </row>
    <row r="178" s="102" customFormat="1" ht="21.75" hidden="1" customHeight="1" spans="1:10">
      <c r="A178" s="122" t="s">
        <v>238</v>
      </c>
      <c r="B178" s="122"/>
      <c r="C178" s="106">
        <f t="shared" si="21"/>
        <v>0</v>
      </c>
      <c r="D178" s="109"/>
      <c r="E178" s="109"/>
      <c r="F178" s="109"/>
      <c r="G178" s="109"/>
      <c r="H178" s="115"/>
      <c r="I178" s="115"/>
      <c r="J178" s="115"/>
    </row>
    <row r="179" s="102" customFormat="1" ht="21.75" hidden="1" customHeight="1" spans="1:10">
      <c r="A179" s="121" t="s">
        <v>239</v>
      </c>
      <c r="B179" s="121" t="s">
        <v>239</v>
      </c>
      <c r="C179" s="106">
        <f t="shared" si="21"/>
        <v>0</v>
      </c>
      <c r="D179" s="109">
        <f t="shared" ref="D179:I179" si="24">SUM(D180:D184)</f>
        <v>0</v>
      </c>
      <c r="E179" s="109">
        <f t="shared" si="24"/>
        <v>0</v>
      </c>
      <c r="F179" s="109">
        <f t="shared" si="24"/>
        <v>0</v>
      </c>
      <c r="G179" s="109">
        <f t="shared" si="24"/>
        <v>0</v>
      </c>
      <c r="H179" s="109">
        <f t="shared" si="24"/>
        <v>0</v>
      </c>
      <c r="I179" s="109">
        <f t="shared" si="24"/>
        <v>0</v>
      </c>
      <c r="J179" s="115"/>
    </row>
    <row r="180" s="102" customFormat="1" ht="21.75" hidden="1" customHeight="1" spans="1:10">
      <c r="A180" s="122" t="s">
        <v>240</v>
      </c>
      <c r="B180" s="122" t="s">
        <v>240</v>
      </c>
      <c r="C180" s="106">
        <f t="shared" si="21"/>
        <v>0</v>
      </c>
      <c r="D180" s="109"/>
      <c r="E180" s="109"/>
      <c r="F180" s="109"/>
      <c r="G180" s="109"/>
      <c r="H180" s="115"/>
      <c r="I180" s="115"/>
      <c r="J180" s="115"/>
    </row>
    <row r="181" s="102" customFormat="1" ht="37" hidden="1" customHeight="1" spans="1:10">
      <c r="A181" s="122" t="s">
        <v>241</v>
      </c>
      <c r="B181" s="122" t="s">
        <v>241</v>
      </c>
      <c r="C181" s="106">
        <f t="shared" si="21"/>
        <v>0</v>
      </c>
      <c r="D181" s="109"/>
      <c r="E181" s="109"/>
      <c r="F181" s="109"/>
      <c r="G181" s="109"/>
      <c r="H181" s="115"/>
      <c r="I181" s="115"/>
      <c r="J181" s="115"/>
    </row>
    <row r="182" s="102" customFormat="1" ht="21.75" hidden="1" customHeight="1" spans="1:10">
      <c r="A182" s="122" t="s">
        <v>242</v>
      </c>
      <c r="B182" s="122" t="s">
        <v>242</v>
      </c>
      <c r="C182" s="106">
        <f t="shared" si="21"/>
        <v>0</v>
      </c>
      <c r="D182" s="109"/>
      <c r="E182" s="109"/>
      <c r="F182" s="109"/>
      <c r="G182" s="109"/>
      <c r="H182" s="115"/>
      <c r="I182" s="115"/>
      <c r="J182" s="115"/>
    </row>
    <row r="183" s="102" customFormat="1" ht="21.75" hidden="1" customHeight="1" spans="1:10">
      <c r="A183" s="122" t="s">
        <v>243</v>
      </c>
      <c r="B183" s="122" t="s">
        <v>243</v>
      </c>
      <c r="C183" s="106">
        <f t="shared" si="21"/>
        <v>0</v>
      </c>
      <c r="D183" s="109"/>
      <c r="E183" s="109"/>
      <c r="F183" s="109"/>
      <c r="G183" s="109"/>
      <c r="H183" s="115"/>
      <c r="I183" s="115"/>
      <c r="J183" s="115"/>
    </row>
    <row r="184" s="102" customFormat="1" ht="21.75" hidden="1" customHeight="1" spans="1:10">
      <c r="A184" s="122" t="s">
        <v>244</v>
      </c>
      <c r="B184" s="122" t="s">
        <v>244</v>
      </c>
      <c r="C184" s="106">
        <f t="shared" si="21"/>
        <v>0</v>
      </c>
      <c r="D184" s="109"/>
      <c r="E184" s="109"/>
      <c r="F184" s="109"/>
      <c r="G184" s="109"/>
      <c r="H184" s="115"/>
      <c r="I184" s="115"/>
      <c r="J184" s="115"/>
    </row>
  </sheetData>
  <mergeCells count="36">
    <mergeCell ref="A2:J2"/>
    <mergeCell ref="A3:D3"/>
    <mergeCell ref="D4:E4"/>
    <mergeCell ref="A6:B6"/>
    <mergeCell ref="A4:A5"/>
    <mergeCell ref="A8:A10"/>
    <mergeCell ref="A11:A15"/>
    <mergeCell ref="A17:A19"/>
    <mergeCell ref="A21:A23"/>
    <mergeCell ref="A24:A34"/>
    <mergeCell ref="A37:A39"/>
    <mergeCell ref="A41:A42"/>
    <mergeCell ref="A52:A55"/>
    <mergeCell ref="A56:A57"/>
    <mergeCell ref="A60:A64"/>
    <mergeCell ref="A69:A71"/>
    <mergeCell ref="A73:A74"/>
    <mergeCell ref="A75:A77"/>
    <mergeCell ref="A80:A83"/>
    <mergeCell ref="A84:A88"/>
    <mergeCell ref="A90:A91"/>
    <mergeCell ref="A94:A95"/>
    <mergeCell ref="A96:A107"/>
    <mergeCell ref="A110:A112"/>
    <mergeCell ref="A113:A115"/>
    <mergeCell ref="A126:A127"/>
    <mergeCell ref="A128:A132"/>
    <mergeCell ref="A135:A140"/>
    <mergeCell ref="A143:A145"/>
    <mergeCell ref="B4:B5"/>
    <mergeCell ref="C4:C5"/>
    <mergeCell ref="F4:F5"/>
    <mergeCell ref="G4:G5"/>
    <mergeCell ref="H4:H5"/>
    <mergeCell ref="I4:I5"/>
    <mergeCell ref="J4:J5"/>
  </mergeCells>
  <printOptions horizontalCentered="1"/>
  <pageMargins left="0.747916666666667" right="0.747916666666667" top="0.747916666666667" bottom="0.747916666666667" header="0.511805555555556" footer="0.511805555555556"/>
  <pageSetup paperSize="9" scale="9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showZeros="0" zoomScale="93" zoomScaleNormal="93" workbookViewId="0">
      <selection activeCell="E14" sqref="E14"/>
    </sheetView>
  </sheetViews>
  <sheetFormatPr defaultColWidth="8.75" defaultRowHeight="14.25"/>
  <cols>
    <col min="1" max="1" width="28.875" style="83" customWidth="1"/>
    <col min="2" max="8" width="14.75" style="83" customWidth="1"/>
    <col min="9" max="13" width="9.625" style="83" customWidth="1"/>
    <col min="14" max="33" width="9" style="83" customWidth="1"/>
    <col min="34" max="257" width="8.75" style="83" customWidth="1"/>
    <col min="258" max="16384" width="8.75" style="83"/>
  </cols>
  <sheetData>
    <row r="1" spans="1:8">
      <c r="A1" s="84" t="s">
        <v>265</v>
      </c>
      <c r="B1" s="85"/>
      <c r="C1" s="85"/>
      <c r="D1" s="85"/>
      <c r="E1" s="85"/>
      <c r="F1" s="85"/>
      <c r="G1" s="85"/>
      <c r="H1" s="85"/>
    </row>
    <row r="2" ht="39" customHeight="1" spans="1:8">
      <c r="A2" s="86" t="s">
        <v>266</v>
      </c>
      <c r="B2" s="86"/>
      <c r="C2" s="86"/>
      <c r="D2" s="86"/>
      <c r="E2" s="86"/>
      <c r="F2" s="86"/>
      <c r="G2" s="86"/>
      <c r="H2" s="86"/>
    </row>
    <row r="3" ht="23.25" customHeight="1" spans="1:8">
      <c r="A3" s="45" t="str">
        <f>收支总表!A3</f>
        <v>部门名称：临夏回族自治州红十字会</v>
      </c>
      <c r="B3" s="45"/>
      <c r="C3" s="45"/>
      <c r="D3" s="45"/>
      <c r="E3" s="45"/>
      <c r="F3" s="45"/>
      <c r="G3" s="87"/>
      <c r="H3" s="88" t="s">
        <v>267</v>
      </c>
    </row>
    <row r="4" ht="36.75" customHeight="1" spans="1:8">
      <c r="A4" s="89" t="s">
        <v>6</v>
      </c>
      <c r="B4" s="89" t="s">
        <v>259</v>
      </c>
      <c r="C4" s="90" t="s">
        <v>268</v>
      </c>
      <c r="D4" s="91"/>
      <c r="E4" s="91"/>
      <c r="F4" s="91"/>
      <c r="G4" s="91"/>
      <c r="H4" s="92"/>
    </row>
    <row r="5" ht="52.5" customHeight="1" spans="1:8">
      <c r="A5" s="93"/>
      <c r="B5" s="94"/>
      <c r="C5" s="95" t="s">
        <v>269</v>
      </c>
      <c r="D5" s="95" t="s">
        <v>262</v>
      </c>
      <c r="E5" s="95" t="s">
        <v>270</v>
      </c>
      <c r="F5" s="95" t="s">
        <v>271</v>
      </c>
      <c r="G5" s="95" t="s">
        <v>272</v>
      </c>
      <c r="H5" s="95" t="s">
        <v>109</v>
      </c>
    </row>
    <row r="6" ht="48.75" customHeight="1" spans="1:11">
      <c r="A6" s="95" t="s">
        <v>273</v>
      </c>
      <c r="B6" s="95">
        <f>SUM(C6:H6)</f>
        <v>32000</v>
      </c>
      <c r="C6" s="95">
        <f t="shared" ref="C6:H6" si="0">SUM(C7:C9)</f>
        <v>0</v>
      </c>
      <c r="D6" s="95">
        <f t="shared" si="0"/>
        <v>32000</v>
      </c>
      <c r="E6" s="95">
        <f t="shared" si="0"/>
        <v>0</v>
      </c>
      <c r="F6" s="95">
        <f t="shared" si="0"/>
        <v>0</v>
      </c>
      <c r="G6" s="95">
        <f t="shared" si="0"/>
        <v>0</v>
      </c>
      <c r="H6" s="95">
        <f t="shared" si="0"/>
        <v>0</v>
      </c>
      <c r="K6" s="101"/>
    </row>
    <row r="7" ht="48.75" customHeight="1" spans="1:8">
      <c r="A7" s="96" t="s">
        <v>274</v>
      </c>
      <c r="B7" s="96">
        <f>SUM(C7:H7)</f>
        <v>0</v>
      </c>
      <c r="C7" s="97"/>
      <c r="D7" s="97"/>
      <c r="E7" s="97"/>
      <c r="F7" s="97"/>
      <c r="G7" s="97"/>
      <c r="H7" s="97"/>
    </row>
    <row r="8" ht="48.75" customHeight="1" spans="1:8">
      <c r="A8" s="96" t="s">
        <v>275</v>
      </c>
      <c r="B8" s="96">
        <f>SUM(C8:H8)</f>
        <v>0</v>
      </c>
      <c r="C8" s="97"/>
      <c r="D8" s="97"/>
      <c r="E8" s="97"/>
      <c r="F8" s="97"/>
      <c r="G8" s="97"/>
      <c r="H8" s="97"/>
    </row>
    <row r="9" ht="48.75" customHeight="1" spans="1:8">
      <c r="A9" s="96" t="s">
        <v>276</v>
      </c>
      <c r="B9" s="96">
        <f>SUM(C9:H9)</f>
        <v>32000</v>
      </c>
      <c r="C9" s="97"/>
      <c r="D9" s="97">
        <v>32000</v>
      </c>
      <c r="E9" s="97"/>
      <c r="F9" s="97"/>
      <c r="G9" s="97"/>
      <c r="H9" s="97"/>
    </row>
    <row r="10" ht="48.75" customHeight="1" spans="1:8">
      <c r="A10" s="96" t="s">
        <v>277</v>
      </c>
      <c r="B10" s="96">
        <f>SUM(C10:H10)</f>
        <v>0</v>
      </c>
      <c r="C10" s="97"/>
      <c r="D10" s="97"/>
      <c r="E10" s="97"/>
      <c r="F10" s="97"/>
      <c r="G10" s="97"/>
      <c r="H10" s="97"/>
    </row>
    <row r="11" ht="34" customHeight="1" spans="1:8">
      <c r="A11" s="98" t="s">
        <v>278</v>
      </c>
      <c r="B11" s="98"/>
      <c r="C11" s="98"/>
      <c r="D11" s="98"/>
      <c r="E11" s="99"/>
      <c r="F11" s="99"/>
      <c r="G11" s="99"/>
      <c r="H11" s="99"/>
    </row>
    <row r="12" spans="5:8">
      <c r="E12" s="100"/>
      <c r="F12" s="100"/>
      <c r="G12" s="100"/>
      <c r="H12" s="100"/>
    </row>
    <row r="13" spans="5:8">
      <c r="E13" s="100"/>
      <c r="F13" s="100"/>
      <c r="G13" s="100"/>
      <c r="H13" s="100"/>
    </row>
    <row r="14" spans="5:8">
      <c r="E14" s="100"/>
      <c r="F14" s="100"/>
      <c r="G14" s="100"/>
      <c r="H14" s="100"/>
    </row>
    <row r="15" spans="5:8">
      <c r="E15" s="100"/>
      <c r="F15" s="100"/>
      <c r="G15" s="100"/>
      <c r="H15" s="100"/>
    </row>
    <row r="16" spans="5:8">
      <c r="E16" s="100"/>
      <c r="F16" s="100"/>
      <c r="G16" s="100"/>
      <c r="H16" s="100"/>
    </row>
    <row r="17" spans="5:8">
      <c r="E17" s="100"/>
      <c r="F17" s="100"/>
      <c r="G17" s="100"/>
      <c r="H17" s="100"/>
    </row>
    <row r="18" spans="5:8">
      <c r="E18" s="100"/>
      <c r="F18" s="100"/>
      <c r="G18" s="100"/>
      <c r="H18" s="100"/>
    </row>
    <row r="19" spans="5:8">
      <c r="E19" s="100"/>
      <c r="F19" s="100"/>
      <c r="G19" s="100"/>
      <c r="H19" s="100"/>
    </row>
  </sheetData>
  <mergeCells count="6">
    <mergeCell ref="A2:H2"/>
    <mergeCell ref="A3:E3"/>
    <mergeCell ref="C4:H4"/>
    <mergeCell ref="A11:H11"/>
    <mergeCell ref="A4:A5"/>
    <mergeCell ref="B4:B5"/>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8"/>
  <sheetViews>
    <sheetView zoomScale="59" zoomScaleNormal="59" topLeftCell="A39" workbookViewId="0">
      <selection activeCell="N41" sqref="N41"/>
    </sheetView>
  </sheetViews>
  <sheetFormatPr defaultColWidth="9" defaultRowHeight="13.5" outlineLevelCol="7"/>
  <cols>
    <col min="1" max="1" width="8.75" style="59" customWidth="1"/>
    <col min="2" max="2" width="16.875" style="59" customWidth="1"/>
    <col min="3" max="3" width="20.9333333333333" style="59" customWidth="1"/>
    <col min="4" max="4" width="28.125" style="59" customWidth="1"/>
    <col min="5" max="5" width="17.9583333333333" style="59" customWidth="1"/>
    <col min="6" max="6" width="21.25" style="59" customWidth="1"/>
    <col min="7" max="7" width="16.2416666666667" style="59" customWidth="1"/>
    <col min="8" max="8" width="27.9666666666667" style="59" customWidth="1"/>
    <col min="9" max="16384" width="9" style="59"/>
  </cols>
  <sheetData>
    <row r="1" ht="43" customHeight="1" spans="1:2">
      <c r="A1" s="60" t="s">
        <v>279</v>
      </c>
      <c r="B1" s="60"/>
    </row>
    <row r="2" ht="44" customHeight="1" spans="1:8">
      <c r="A2" s="61" t="s">
        <v>280</v>
      </c>
      <c r="B2" s="61"/>
      <c r="C2" s="61"/>
      <c r="D2" s="61"/>
      <c r="E2" s="61"/>
      <c r="F2" s="61"/>
      <c r="G2" s="61"/>
      <c r="H2" s="61"/>
    </row>
    <row r="3" ht="35" customHeight="1" spans="1:8">
      <c r="A3" s="62" t="s">
        <v>281</v>
      </c>
      <c r="B3" s="62"/>
      <c r="C3" s="62"/>
      <c r="D3" s="62"/>
      <c r="E3" s="62"/>
      <c r="F3" s="62"/>
      <c r="G3" s="62"/>
      <c r="H3" s="62"/>
    </row>
    <row r="4" ht="35" customHeight="1" spans="1:8">
      <c r="A4" s="63" t="s">
        <v>282</v>
      </c>
      <c r="B4" s="63"/>
      <c r="C4" s="63" t="s">
        <v>283</v>
      </c>
      <c r="D4" s="63"/>
      <c r="E4" s="63"/>
      <c r="F4" s="63"/>
      <c r="G4" s="63"/>
      <c r="H4" s="63"/>
    </row>
    <row r="5" ht="35" customHeight="1" spans="1:8">
      <c r="A5" s="63" t="s">
        <v>284</v>
      </c>
      <c r="B5" s="63"/>
      <c r="C5" s="63" t="s">
        <v>285</v>
      </c>
      <c r="D5" s="63"/>
      <c r="E5" s="63" t="s">
        <v>286</v>
      </c>
      <c r="F5" s="63"/>
      <c r="G5" s="63">
        <v>13519000065</v>
      </c>
      <c r="H5" s="63"/>
    </row>
    <row r="6" ht="35" customHeight="1" spans="1:8">
      <c r="A6" s="63" t="s">
        <v>287</v>
      </c>
      <c r="B6" s="63"/>
      <c r="C6" s="63" t="s">
        <v>288</v>
      </c>
      <c r="D6" s="63"/>
      <c r="E6" s="63" t="s">
        <v>289</v>
      </c>
      <c r="F6" s="63"/>
      <c r="G6" s="63"/>
      <c r="H6" s="63"/>
    </row>
    <row r="7" ht="35" customHeight="1" spans="1:8">
      <c r="A7" s="63"/>
      <c r="B7" s="63"/>
      <c r="C7" s="63" t="s">
        <v>290</v>
      </c>
      <c r="D7" s="63"/>
      <c r="E7" s="63" t="s">
        <v>291</v>
      </c>
      <c r="F7" s="63"/>
      <c r="G7" s="63"/>
      <c r="H7" s="63"/>
    </row>
    <row r="8" ht="54" customHeight="1" spans="1:8">
      <c r="A8" s="63"/>
      <c r="B8" s="63"/>
      <c r="C8" s="64" t="s">
        <v>292</v>
      </c>
      <c r="D8" s="64"/>
      <c r="E8" s="63" t="s">
        <v>293</v>
      </c>
      <c r="F8" s="63"/>
      <c r="G8" s="63"/>
      <c r="H8" s="63"/>
    </row>
    <row r="9" ht="35" customHeight="1" spans="1:8">
      <c r="A9" s="63"/>
      <c r="B9" s="63"/>
      <c r="C9" s="63" t="s">
        <v>294</v>
      </c>
      <c r="D9" s="63"/>
      <c r="E9" s="63" t="s">
        <v>295</v>
      </c>
      <c r="F9" s="63"/>
      <c r="G9" s="63"/>
      <c r="H9" s="63"/>
    </row>
    <row r="10" ht="35" customHeight="1" spans="1:8">
      <c r="A10" s="65" t="s">
        <v>296</v>
      </c>
      <c r="B10" s="66"/>
      <c r="C10" s="67" t="s">
        <v>297</v>
      </c>
      <c r="D10" s="68"/>
      <c r="E10" s="67" t="s">
        <v>293</v>
      </c>
      <c r="F10" s="69"/>
      <c r="G10" s="69"/>
      <c r="H10" s="68"/>
    </row>
    <row r="11" ht="35" customHeight="1" spans="1:8">
      <c r="A11" s="70"/>
      <c r="B11" s="71"/>
      <c r="C11" s="67" t="s">
        <v>298</v>
      </c>
      <c r="D11" s="68"/>
      <c r="E11" s="67" t="s">
        <v>299</v>
      </c>
      <c r="F11" s="69"/>
      <c r="G11" s="69"/>
      <c r="H11" s="68"/>
    </row>
    <row r="12" ht="35" customHeight="1" spans="1:8">
      <c r="A12" s="70"/>
      <c r="B12" s="71"/>
      <c r="C12" s="67" t="s">
        <v>300</v>
      </c>
      <c r="D12" s="68"/>
      <c r="E12" s="67" t="s">
        <v>301</v>
      </c>
      <c r="F12" s="69"/>
      <c r="G12" s="69"/>
      <c r="H12" s="68"/>
    </row>
    <row r="13" ht="35" customHeight="1" spans="1:8">
      <c r="A13" s="70"/>
      <c r="B13" s="71"/>
      <c r="C13" s="67" t="s">
        <v>302</v>
      </c>
      <c r="D13" s="68"/>
      <c r="E13" s="67" t="s">
        <v>295</v>
      </c>
      <c r="F13" s="69"/>
      <c r="G13" s="69"/>
      <c r="H13" s="68"/>
    </row>
    <row r="14" ht="35" customHeight="1" spans="1:8">
      <c r="A14" s="70"/>
      <c r="B14" s="71"/>
      <c r="C14" s="67" t="s">
        <v>303</v>
      </c>
      <c r="D14" s="68"/>
      <c r="E14" s="67" t="s">
        <v>304</v>
      </c>
      <c r="F14" s="69"/>
      <c r="G14" s="69"/>
      <c r="H14" s="68"/>
    </row>
    <row r="15" ht="35" customHeight="1" spans="1:8">
      <c r="A15" s="70"/>
      <c r="B15" s="71"/>
      <c r="C15" s="65" t="s">
        <v>305</v>
      </c>
      <c r="D15" s="66"/>
      <c r="E15" s="63" t="s">
        <v>306</v>
      </c>
      <c r="F15" s="63" t="s">
        <v>307</v>
      </c>
      <c r="G15" s="63"/>
      <c r="H15" s="63"/>
    </row>
    <row r="16" ht="35" customHeight="1" spans="1:8">
      <c r="A16" s="70"/>
      <c r="B16" s="71"/>
      <c r="C16" s="72"/>
      <c r="D16" s="73"/>
      <c r="E16" s="63"/>
      <c r="F16" s="63" t="s">
        <v>308</v>
      </c>
      <c r="G16" s="63" t="s">
        <v>309</v>
      </c>
      <c r="H16" s="63" t="s">
        <v>310</v>
      </c>
    </row>
    <row r="17" ht="35" customHeight="1" spans="1:8">
      <c r="A17" s="72"/>
      <c r="B17" s="73"/>
      <c r="C17" s="67"/>
      <c r="D17" s="68"/>
      <c r="E17" s="74">
        <v>11</v>
      </c>
      <c r="F17" s="74"/>
      <c r="G17" s="74">
        <v>11</v>
      </c>
      <c r="H17" s="74"/>
    </row>
    <row r="18" ht="35" customHeight="1" spans="1:8">
      <c r="A18" s="67" t="s">
        <v>311</v>
      </c>
      <c r="B18" s="68"/>
      <c r="C18" s="67"/>
      <c r="D18" s="68"/>
      <c r="E18" s="67"/>
      <c r="F18" s="69"/>
      <c r="G18" s="69"/>
      <c r="H18" s="68"/>
    </row>
    <row r="19" ht="35" customHeight="1" spans="1:8">
      <c r="A19" s="65" t="s">
        <v>312</v>
      </c>
      <c r="B19" s="66"/>
      <c r="C19" s="67" t="s">
        <v>313</v>
      </c>
      <c r="D19" s="68"/>
      <c r="E19" s="63" t="s">
        <v>314</v>
      </c>
      <c r="F19" s="63" t="s">
        <v>315</v>
      </c>
      <c r="G19" s="63" t="s">
        <v>316</v>
      </c>
      <c r="H19" s="63" t="s">
        <v>317</v>
      </c>
    </row>
    <row r="20" ht="35" customHeight="1" spans="1:8">
      <c r="A20" s="72"/>
      <c r="B20" s="73"/>
      <c r="C20" s="67">
        <v>1475336</v>
      </c>
      <c r="D20" s="68"/>
      <c r="E20" s="74"/>
      <c r="F20" s="74">
        <v>1475336</v>
      </c>
      <c r="G20" s="75">
        <v>1</v>
      </c>
      <c r="H20" s="74"/>
    </row>
    <row r="21" ht="35" customHeight="1" spans="1:8">
      <c r="A21" s="70" t="s">
        <v>318</v>
      </c>
      <c r="B21" s="71"/>
      <c r="C21" s="63" t="s">
        <v>319</v>
      </c>
      <c r="D21" s="63"/>
      <c r="E21" s="63"/>
      <c r="F21" s="69" t="s">
        <v>320</v>
      </c>
      <c r="G21" s="69"/>
      <c r="H21" s="68"/>
    </row>
    <row r="22" ht="35" customHeight="1" spans="1:8">
      <c r="A22" s="70"/>
      <c r="B22" s="71"/>
      <c r="C22" s="67" t="s">
        <v>321</v>
      </c>
      <c r="D22" s="68"/>
      <c r="E22" s="74"/>
      <c r="F22" s="63" t="s">
        <v>322</v>
      </c>
      <c r="G22" s="69">
        <v>1570297</v>
      </c>
      <c r="H22" s="68"/>
    </row>
    <row r="23" ht="35" customHeight="1" spans="1:8">
      <c r="A23" s="70"/>
      <c r="B23" s="71"/>
      <c r="C23" s="67" t="s">
        <v>323</v>
      </c>
      <c r="D23" s="68"/>
      <c r="E23" s="74">
        <v>1817583</v>
      </c>
      <c r="F23" s="63" t="s">
        <v>324</v>
      </c>
      <c r="G23" s="69">
        <v>110292</v>
      </c>
      <c r="H23" s="68"/>
    </row>
    <row r="24" ht="35" customHeight="1" spans="1:8">
      <c r="A24" s="70"/>
      <c r="B24" s="71"/>
      <c r="C24" s="67" t="s">
        <v>325</v>
      </c>
      <c r="D24" s="68"/>
      <c r="E24" s="74"/>
      <c r="F24" s="63" t="s">
        <v>326</v>
      </c>
      <c r="G24" s="69">
        <v>200000</v>
      </c>
      <c r="H24" s="68"/>
    </row>
    <row r="25" ht="35" customHeight="1" spans="1:8">
      <c r="A25" s="72"/>
      <c r="B25" s="73"/>
      <c r="C25" s="67" t="s">
        <v>327</v>
      </c>
      <c r="D25" s="68"/>
      <c r="E25" s="74">
        <v>1817583</v>
      </c>
      <c r="F25" s="63" t="s">
        <v>328</v>
      </c>
      <c r="G25" s="69">
        <v>1817583</v>
      </c>
      <c r="H25" s="68"/>
    </row>
    <row r="26" ht="159" customHeight="1" spans="1:8">
      <c r="A26" s="67" t="s">
        <v>329</v>
      </c>
      <c r="B26" s="68"/>
      <c r="C26" s="76" t="s">
        <v>330</v>
      </c>
      <c r="D26" s="77"/>
      <c r="E26" s="77"/>
      <c r="F26" s="77"/>
      <c r="G26" s="77"/>
      <c r="H26" s="78"/>
    </row>
    <row r="27" ht="45" customHeight="1" spans="1:8">
      <c r="A27" s="79" t="s">
        <v>331</v>
      </c>
      <c r="B27" s="79"/>
      <c r="C27" s="79" t="s">
        <v>332</v>
      </c>
      <c r="D27" s="79" t="s">
        <v>333</v>
      </c>
      <c r="E27" s="79" t="s">
        <v>334</v>
      </c>
      <c r="F27" s="79" t="s">
        <v>335</v>
      </c>
      <c r="G27" s="79" t="s">
        <v>336</v>
      </c>
      <c r="H27" s="79" t="s">
        <v>337</v>
      </c>
    </row>
    <row r="28" ht="35" customHeight="1" spans="1:8">
      <c r="A28" s="65" t="s">
        <v>338</v>
      </c>
      <c r="B28" s="66"/>
      <c r="C28" s="80" t="s">
        <v>339</v>
      </c>
      <c r="D28" s="63" t="s">
        <v>340</v>
      </c>
      <c r="E28" s="63" t="s">
        <v>341</v>
      </c>
      <c r="F28" s="63">
        <v>100</v>
      </c>
      <c r="G28" s="63" t="s">
        <v>342</v>
      </c>
      <c r="H28" s="63" t="s">
        <v>340</v>
      </c>
    </row>
    <row r="29" ht="35" customHeight="1" spans="1:8">
      <c r="A29" s="70"/>
      <c r="B29" s="71"/>
      <c r="C29" s="81"/>
      <c r="D29" s="63" t="s">
        <v>343</v>
      </c>
      <c r="E29" s="63" t="s">
        <v>341</v>
      </c>
      <c r="F29" s="63">
        <v>100</v>
      </c>
      <c r="G29" s="63" t="s">
        <v>342</v>
      </c>
      <c r="H29" s="63" t="s">
        <v>343</v>
      </c>
    </row>
    <row r="30" ht="35" customHeight="1" spans="1:8">
      <c r="A30" s="70"/>
      <c r="B30" s="71"/>
      <c r="C30" s="82"/>
      <c r="D30" s="63" t="s">
        <v>344</v>
      </c>
      <c r="E30" s="63" t="s">
        <v>341</v>
      </c>
      <c r="F30" s="63">
        <v>100</v>
      </c>
      <c r="G30" s="63" t="s">
        <v>342</v>
      </c>
      <c r="H30" s="63" t="s">
        <v>344</v>
      </c>
    </row>
    <row r="31" ht="35" customHeight="1" spans="1:8">
      <c r="A31" s="70"/>
      <c r="B31" s="71"/>
      <c r="C31" s="80" t="s">
        <v>345</v>
      </c>
      <c r="D31" s="63" t="s">
        <v>346</v>
      </c>
      <c r="E31" s="63" t="s">
        <v>347</v>
      </c>
      <c r="F31" s="63" t="s">
        <v>348</v>
      </c>
      <c r="G31" s="63" t="s">
        <v>349</v>
      </c>
      <c r="H31" s="63" t="s">
        <v>346</v>
      </c>
    </row>
    <row r="32" ht="35" customHeight="1" spans="1:8">
      <c r="A32" s="70"/>
      <c r="B32" s="71"/>
      <c r="C32" s="81"/>
      <c r="D32" s="63" t="s">
        <v>350</v>
      </c>
      <c r="E32" s="63" t="s">
        <v>347</v>
      </c>
      <c r="F32" s="63" t="s">
        <v>351</v>
      </c>
      <c r="G32" s="63" t="s">
        <v>349</v>
      </c>
      <c r="H32" s="63" t="s">
        <v>350</v>
      </c>
    </row>
    <row r="33" ht="35" customHeight="1" spans="1:8">
      <c r="A33" s="70"/>
      <c r="B33" s="71"/>
      <c r="C33" s="82"/>
      <c r="D33" s="63" t="s">
        <v>352</v>
      </c>
      <c r="E33" s="63" t="s">
        <v>347</v>
      </c>
      <c r="F33" s="63" t="s">
        <v>353</v>
      </c>
      <c r="G33" s="63" t="s">
        <v>349</v>
      </c>
      <c r="H33" s="63" t="s">
        <v>352</v>
      </c>
    </row>
    <row r="34" ht="35" customHeight="1" spans="1:8">
      <c r="A34" s="70"/>
      <c r="B34" s="71"/>
      <c r="C34" s="63" t="s">
        <v>354</v>
      </c>
      <c r="D34" s="63" t="s">
        <v>355</v>
      </c>
      <c r="E34" s="63" t="s">
        <v>347</v>
      </c>
      <c r="F34" s="63" t="s">
        <v>348</v>
      </c>
      <c r="G34" s="63" t="s">
        <v>349</v>
      </c>
      <c r="H34" s="63" t="s">
        <v>355</v>
      </c>
    </row>
    <row r="35" ht="35" customHeight="1" spans="1:8">
      <c r="A35" s="70"/>
      <c r="B35" s="71"/>
      <c r="C35" s="80" t="s">
        <v>356</v>
      </c>
      <c r="D35" s="63" t="s">
        <v>357</v>
      </c>
      <c r="E35" s="63" t="s">
        <v>347</v>
      </c>
      <c r="F35" s="63" t="s">
        <v>348</v>
      </c>
      <c r="G35" s="63" t="s">
        <v>349</v>
      </c>
      <c r="H35" s="63" t="s">
        <v>357</v>
      </c>
    </row>
    <row r="36" ht="35" customHeight="1" spans="1:8">
      <c r="A36" s="70"/>
      <c r="B36" s="71"/>
      <c r="C36" s="82"/>
      <c r="D36" s="63" t="s">
        <v>358</v>
      </c>
      <c r="E36" s="63" t="s">
        <v>347</v>
      </c>
      <c r="F36" s="63" t="s">
        <v>359</v>
      </c>
      <c r="G36" s="63" t="s">
        <v>349</v>
      </c>
      <c r="H36" s="63" t="s">
        <v>358</v>
      </c>
    </row>
    <row r="37" ht="35" customHeight="1" spans="1:8">
      <c r="A37" s="70"/>
      <c r="B37" s="71"/>
      <c r="C37" s="63" t="s">
        <v>360</v>
      </c>
      <c r="D37" s="63" t="s">
        <v>361</v>
      </c>
      <c r="E37" s="63" t="s">
        <v>341</v>
      </c>
      <c r="F37" s="63">
        <v>100</v>
      </c>
      <c r="G37" s="63" t="s">
        <v>342</v>
      </c>
      <c r="H37" s="63" t="s">
        <v>361</v>
      </c>
    </row>
    <row r="38" ht="35" customHeight="1" spans="1:8">
      <c r="A38" s="70"/>
      <c r="B38" s="71"/>
      <c r="C38" s="63" t="s">
        <v>362</v>
      </c>
      <c r="D38" s="63" t="s">
        <v>363</v>
      </c>
      <c r="E38" s="63" t="s">
        <v>347</v>
      </c>
      <c r="F38" s="63" t="s">
        <v>348</v>
      </c>
      <c r="G38" s="63" t="s">
        <v>349</v>
      </c>
      <c r="H38" s="63" t="s">
        <v>363</v>
      </c>
    </row>
    <row r="39" ht="35" customHeight="1" spans="1:8">
      <c r="A39" s="65" t="s">
        <v>364</v>
      </c>
      <c r="B39" s="66"/>
      <c r="C39" s="63" t="s">
        <v>365</v>
      </c>
      <c r="D39" s="63" t="s">
        <v>366</v>
      </c>
      <c r="E39" s="63" t="s">
        <v>367</v>
      </c>
      <c r="F39" s="63">
        <v>25</v>
      </c>
      <c r="G39" s="63" t="s">
        <v>368</v>
      </c>
      <c r="H39" s="63" t="s">
        <v>366</v>
      </c>
    </row>
    <row r="40" ht="35" customHeight="1" spans="1:8">
      <c r="A40" s="70"/>
      <c r="B40" s="71"/>
      <c r="C40" s="63" t="s">
        <v>365</v>
      </c>
      <c r="D40" s="63" t="s">
        <v>369</v>
      </c>
      <c r="E40" s="63" t="s">
        <v>370</v>
      </c>
      <c r="F40" s="63" t="s">
        <v>371</v>
      </c>
      <c r="G40" s="63"/>
      <c r="H40" s="63" t="s">
        <v>369</v>
      </c>
    </row>
    <row r="41" ht="68" customHeight="1" spans="1:8">
      <c r="A41" s="70"/>
      <c r="B41" s="71"/>
      <c r="C41" s="63" t="s">
        <v>365</v>
      </c>
      <c r="D41" s="64" t="s">
        <v>372</v>
      </c>
      <c r="E41" s="63" t="s">
        <v>347</v>
      </c>
      <c r="F41" s="63" t="s">
        <v>373</v>
      </c>
      <c r="G41" s="63"/>
      <c r="H41" s="64" t="s">
        <v>372</v>
      </c>
    </row>
    <row r="42" ht="53" customHeight="1" spans="1:8">
      <c r="A42" s="70"/>
      <c r="B42" s="71"/>
      <c r="C42" s="63" t="s">
        <v>365</v>
      </c>
      <c r="D42" s="64" t="s">
        <v>374</v>
      </c>
      <c r="E42" s="63" t="s">
        <v>347</v>
      </c>
      <c r="F42" s="63" t="s">
        <v>373</v>
      </c>
      <c r="G42" s="63"/>
      <c r="H42" s="64" t="s">
        <v>375</v>
      </c>
    </row>
    <row r="43" ht="35" customHeight="1" spans="1:8">
      <c r="A43" s="70"/>
      <c r="B43" s="71"/>
      <c r="C43" s="63" t="s">
        <v>365</v>
      </c>
      <c r="D43" s="63" t="s">
        <v>376</v>
      </c>
      <c r="E43" s="63" t="s">
        <v>367</v>
      </c>
      <c r="F43" s="63">
        <v>30</v>
      </c>
      <c r="G43" s="63" t="s">
        <v>368</v>
      </c>
      <c r="H43" s="63" t="s">
        <v>376</v>
      </c>
    </row>
    <row r="44" ht="35" customHeight="1" spans="1:8">
      <c r="A44" s="70"/>
      <c r="B44" s="71"/>
      <c r="C44" s="63" t="s">
        <v>365</v>
      </c>
      <c r="D44" s="63" t="s">
        <v>377</v>
      </c>
      <c r="E44" s="63" t="s">
        <v>367</v>
      </c>
      <c r="F44" s="63">
        <v>5</v>
      </c>
      <c r="G44" s="63" t="s">
        <v>368</v>
      </c>
      <c r="H44" s="63" t="s">
        <v>377</v>
      </c>
    </row>
    <row r="45" ht="35" customHeight="1" spans="1:8">
      <c r="A45" s="70"/>
      <c r="B45" s="71"/>
      <c r="C45" s="63" t="s">
        <v>365</v>
      </c>
      <c r="D45" s="63" t="s">
        <v>378</v>
      </c>
      <c r="E45" s="63" t="s">
        <v>367</v>
      </c>
      <c r="F45" s="63">
        <v>10</v>
      </c>
      <c r="G45" s="63" t="s">
        <v>379</v>
      </c>
      <c r="H45" s="63" t="s">
        <v>378</v>
      </c>
    </row>
    <row r="46" ht="40" customHeight="1" spans="1:8">
      <c r="A46" s="70"/>
      <c r="B46" s="71"/>
      <c r="C46" s="63" t="s">
        <v>380</v>
      </c>
      <c r="D46" s="64" t="s">
        <v>381</v>
      </c>
      <c r="E46" s="63" t="s">
        <v>367</v>
      </c>
      <c r="F46" s="63">
        <v>100</v>
      </c>
      <c r="G46" s="63" t="s">
        <v>342</v>
      </c>
      <c r="H46" s="64" t="s">
        <v>381</v>
      </c>
    </row>
    <row r="47" ht="35" customHeight="1" spans="1:8">
      <c r="A47" s="70"/>
      <c r="B47" s="71"/>
      <c r="C47" s="63" t="s">
        <v>380</v>
      </c>
      <c r="D47" s="63" t="s">
        <v>382</v>
      </c>
      <c r="E47" s="63" t="s">
        <v>367</v>
      </c>
      <c r="F47" s="63">
        <v>100</v>
      </c>
      <c r="G47" s="63" t="s">
        <v>342</v>
      </c>
      <c r="H47" s="63" t="s">
        <v>382</v>
      </c>
    </row>
    <row r="48" ht="42" customHeight="1" spans="1:8">
      <c r="A48" s="70"/>
      <c r="B48" s="71"/>
      <c r="C48" s="63" t="s">
        <v>380</v>
      </c>
      <c r="D48" s="64" t="s">
        <v>383</v>
      </c>
      <c r="E48" s="63" t="s">
        <v>367</v>
      </c>
      <c r="F48" s="63">
        <v>100</v>
      </c>
      <c r="G48" s="63" t="s">
        <v>342</v>
      </c>
      <c r="H48" s="64" t="s">
        <v>384</v>
      </c>
    </row>
    <row r="49" ht="42" customHeight="1" spans="1:8">
      <c r="A49" s="70"/>
      <c r="B49" s="71"/>
      <c r="C49" s="63" t="s">
        <v>380</v>
      </c>
      <c r="D49" s="64" t="s">
        <v>385</v>
      </c>
      <c r="E49" s="63" t="s">
        <v>367</v>
      </c>
      <c r="F49" s="63">
        <v>100</v>
      </c>
      <c r="G49" s="63" t="s">
        <v>342</v>
      </c>
      <c r="H49" s="64" t="s">
        <v>385</v>
      </c>
    </row>
    <row r="50" ht="35" customHeight="1" spans="1:8">
      <c r="A50" s="70"/>
      <c r="B50" s="71"/>
      <c r="C50" s="63" t="s">
        <v>380</v>
      </c>
      <c r="D50" s="63" t="s">
        <v>386</v>
      </c>
      <c r="E50" s="63" t="s">
        <v>367</v>
      </c>
      <c r="F50" s="63">
        <v>100</v>
      </c>
      <c r="G50" s="63" t="s">
        <v>342</v>
      </c>
      <c r="H50" s="63" t="s">
        <v>386</v>
      </c>
    </row>
    <row r="51" ht="35" customHeight="1" spans="1:8">
      <c r="A51" s="70"/>
      <c r="B51" s="71"/>
      <c r="C51" s="63" t="s">
        <v>380</v>
      </c>
      <c r="D51" s="63" t="s">
        <v>387</v>
      </c>
      <c r="E51" s="63" t="s">
        <v>367</v>
      </c>
      <c r="F51" s="63">
        <v>100</v>
      </c>
      <c r="G51" s="63" t="s">
        <v>342</v>
      </c>
      <c r="H51" s="63" t="s">
        <v>387</v>
      </c>
    </row>
    <row r="52" ht="39" customHeight="1" spans="1:8">
      <c r="A52" s="70"/>
      <c r="B52" s="71"/>
      <c r="C52" s="63" t="s">
        <v>380</v>
      </c>
      <c r="D52" s="64" t="s">
        <v>388</v>
      </c>
      <c r="E52" s="63" t="s">
        <v>367</v>
      </c>
      <c r="F52" s="63">
        <v>100</v>
      </c>
      <c r="G52" s="63" t="s">
        <v>342</v>
      </c>
      <c r="H52" s="64" t="s">
        <v>388</v>
      </c>
    </row>
    <row r="53" ht="35" customHeight="1" spans="1:8">
      <c r="A53" s="70"/>
      <c r="B53" s="71"/>
      <c r="C53" s="63" t="s">
        <v>389</v>
      </c>
      <c r="D53" s="63" t="s">
        <v>390</v>
      </c>
      <c r="E53" s="63" t="s">
        <v>367</v>
      </c>
      <c r="F53" s="63">
        <v>95</v>
      </c>
      <c r="G53" s="63" t="s">
        <v>342</v>
      </c>
      <c r="H53" s="63" t="s">
        <v>390</v>
      </c>
    </row>
    <row r="54" ht="35" customHeight="1" spans="1:8">
      <c r="A54" s="70"/>
      <c r="B54" s="71"/>
      <c r="C54" s="63" t="s">
        <v>391</v>
      </c>
      <c r="D54" s="63" t="s">
        <v>392</v>
      </c>
      <c r="E54" s="63" t="s">
        <v>347</v>
      </c>
      <c r="F54" s="63" t="s">
        <v>393</v>
      </c>
      <c r="G54" s="63" t="s">
        <v>349</v>
      </c>
      <c r="H54" s="63" t="s">
        <v>392</v>
      </c>
    </row>
    <row r="55" ht="35" customHeight="1" spans="1:8">
      <c r="A55" s="63" t="s">
        <v>394</v>
      </c>
      <c r="B55" s="63"/>
      <c r="C55" s="80" t="s">
        <v>395</v>
      </c>
      <c r="D55" s="63" t="s">
        <v>396</v>
      </c>
      <c r="E55" s="63" t="s">
        <v>347</v>
      </c>
      <c r="F55" s="63" t="s">
        <v>397</v>
      </c>
      <c r="G55" s="63" t="s">
        <v>349</v>
      </c>
      <c r="H55" s="63" t="s">
        <v>396</v>
      </c>
    </row>
    <row r="56" ht="35" customHeight="1" spans="1:8">
      <c r="A56" s="63"/>
      <c r="B56" s="63"/>
      <c r="C56" s="82"/>
      <c r="D56" s="63" t="s">
        <v>398</v>
      </c>
      <c r="E56" s="63" t="s">
        <v>347</v>
      </c>
      <c r="F56" s="63" t="s">
        <v>399</v>
      </c>
      <c r="G56" s="63" t="s">
        <v>349</v>
      </c>
      <c r="H56" s="63" t="s">
        <v>398</v>
      </c>
    </row>
    <row r="57" ht="35" customHeight="1" spans="1:8">
      <c r="A57" s="63"/>
      <c r="B57" s="63"/>
      <c r="C57" s="63" t="s">
        <v>400</v>
      </c>
      <c r="D57" s="63" t="s">
        <v>401</v>
      </c>
      <c r="E57" s="63" t="s">
        <v>367</v>
      </c>
      <c r="F57" s="63">
        <v>100</v>
      </c>
      <c r="G57" s="63" t="s">
        <v>342</v>
      </c>
      <c r="H57" s="63" t="s">
        <v>401</v>
      </c>
    </row>
    <row r="58" ht="35" customHeight="1" spans="1:8">
      <c r="A58" s="63"/>
      <c r="B58" s="63"/>
      <c r="C58" s="63" t="s">
        <v>402</v>
      </c>
      <c r="D58" s="63" t="s">
        <v>403</v>
      </c>
      <c r="E58" s="63" t="s">
        <v>347</v>
      </c>
      <c r="F58" s="63" t="s">
        <v>397</v>
      </c>
      <c r="G58" s="63" t="s">
        <v>349</v>
      </c>
      <c r="H58" s="63" t="s">
        <v>403</v>
      </c>
    </row>
  </sheetData>
  <mergeCells count="60">
    <mergeCell ref="A1:B1"/>
    <mergeCell ref="A2:H2"/>
    <mergeCell ref="A3:H3"/>
    <mergeCell ref="A4:B4"/>
    <mergeCell ref="C4:H4"/>
    <mergeCell ref="A5:B5"/>
    <mergeCell ref="C5:D5"/>
    <mergeCell ref="E5:F5"/>
    <mergeCell ref="G5:H5"/>
    <mergeCell ref="C6:D6"/>
    <mergeCell ref="E6:H6"/>
    <mergeCell ref="C7:D7"/>
    <mergeCell ref="E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F15:H15"/>
    <mergeCell ref="C17:D17"/>
    <mergeCell ref="A18:B18"/>
    <mergeCell ref="C18:D18"/>
    <mergeCell ref="E18:H18"/>
    <mergeCell ref="C19:D19"/>
    <mergeCell ref="C20:D20"/>
    <mergeCell ref="C21:E21"/>
    <mergeCell ref="F21:H21"/>
    <mergeCell ref="C22:D22"/>
    <mergeCell ref="G22:H22"/>
    <mergeCell ref="C23:D23"/>
    <mergeCell ref="G23:H23"/>
    <mergeCell ref="C24:D24"/>
    <mergeCell ref="G24:H24"/>
    <mergeCell ref="C25:D25"/>
    <mergeCell ref="G25:H25"/>
    <mergeCell ref="A26:B26"/>
    <mergeCell ref="C26:H26"/>
    <mergeCell ref="A27:B27"/>
    <mergeCell ref="C28:C30"/>
    <mergeCell ref="C31:C33"/>
    <mergeCell ref="C35:C36"/>
    <mergeCell ref="C55:C56"/>
    <mergeCell ref="E15:E16"/>
    <mergeCell ref="A6:B9"/>
    <mergeCell ref="A10:B17"/>
    <mergeCell ref="C15:D16"/>
    <mergeCell ref="A19:B20"/>
    <mergeCell ref="A21:B25"/>
    <mergeCell ref="A28:B38"/>
    <mergeCell ref="A39:B54"/>
    <mergeCell ref="A55:B58"/>
  </mergeCells>
  <printOptions horizontalCentered="1"/>
  <pageMargins left="0.314583333333333" right="0.314583333333333" top="0.393055555555556" bottom="0.393055555555556" header="0.5" footer="0.5"/>
  <pageSetup paperSize="9" scale="73"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showZeros="0" zoomScale="93" zoomScaleNormal="93" workbookViewId="0">
      <selection activeCell="E15" sqref="E15"/>
    </sheetView>
  </sheetViews>
  <sheetFormatPr defaultColWidth="6.875" defaultRowHeight="13.5" outlineLevelCol="4"/>
  <cols>
    <col min="1" max="1" width="42.25" style="41" customWidth="1"/>
    <col min="2" max="2" width="85.875" style="41" customWidth="1"/>
    <col min="3" max="8" width="9.625" style="41" customWidth="1"/>
    <col min="9" max="252" width="6.875" style="41" customWidth="1"/>
    <col min="253" max="16378" width="6.875" style="41"/>
  </cols>
  <sheetData>
    <row r="1" ht="19.5" customHeight="1" spans="1:2">
      <c r="A1" s="42" t="s">
        <v>404</v>
      </c>
      <c r="B1" s="43"/>
    </row>
    <row r="2" ht="25.5" customHeight="1" spans="1:2">
      <c r="A2" s="44" t="s">
        <v>405</v>
      </c>
      <c r="B2" s="44"/>
    </row>
    <row r="3" ht="27" customHeight="1" spans="1:3">
      <c r="A3" s="45" t="str">
        <f>收支总表!A3</f>
        <v>部门名称：临夏回族自治州红十字会</v>
      </c>
      <c r="B3" s="46" t="s">
        <v>3</v>
      </c>
      <c r="C3" s="47"/>
    </row>
    <row r="4" ht="45" customHeight="1" spans="1:3">
      <c r="A4" s="48" t="s">
        <v>6</v>
      </c>
      <c r="B4" s="50" t="s">
        <v>406</v>
      </c>
      <c r="C4" s="47"/>
    </row>
    <row r="5" ht="30" customHeight="1" spans="1:3">
      <c r="A5" s="51" t="s">
        <v>8</v>
      </c>
      <c r="B5" s="51">
        <f>SUM(B6:B15)</f>
        <v>0</v>
      </c>
      <c r="C5" s="47"/>
    </row>
    <row r="6" ht="30" customHeight="1" spans="1:5">
      <c r="A6" s="52"/>
      <c r="B6" s="54"/>
      <c r="C6" s="55"/>
      <c r="E6" s="47"/>
    </row>
    <row r="7" ht="30" customHeight="1" spans="1:3">
      <c r="A7" s="52"/>
      <c r="B7" s="54"/>
      <c r="C7" s="55"/>
    </row>
    <row r="8" ht="30" customHeight="1" spans="1:3">
      <c r="A8" s="52"/>
      <c r="B8" s="54"/>
      <c r="C8" s="55"/>
    </row>
    <row r="9" ht="30" customHeight="1" spans="1:3">
      <c r="A9" s="52"/>
      <c r="B9" s="54"/>
      <c r="C9" s="55"/>
    </row>
    <row r="10" ht="30" customHeight="1" spans="1:3">
      <c r="A10" s="52"/>
      <c r="B10" s="54"/>
      <c r="C10" s="55"/>
    </row>
    <row r="11" ht="30" customHeight="1" spans="1:3">
      <c r="A11" s="52"/>
      <c r="B11" s="54"/>
      <c r="C11" s="55"/>
    </row>
    <row r="12" ht="30" customHeight="1" spans="1:3">
      <c r="A12" s="52"/>
      <c r="B12" s="54"/>
      <c r="C12" s="55"/>
    </row>
    <row r="13" ht="30" customHeight="1" spans="1:3">
      <c r="A13" s="56"/>
      <c r="B13" s="54"/>
      <c r="C13" s="55"/>
    </row>
    <row r="14" ht="30" customHeight="1" spans="1:3">
      <c r="A14" s="52"/>
      <c r="B14" s="54"/>
      <c r="C14" s="55"/>
    </row>
    <row r="15" ht="30" customHeight="1" spans="1:3">
      <c r="A15" s="52"/>
      <c r="B15" s="54"/>
      <c r="C15" s="55"/>
    </row>
    <row r="16" ht="27" customHeight="1" spans="1:2">
      <c r="A16" s="58" t="s">
        <v>407</v>
      </c>
      <c r="B16" s="58"/>
    </row>
  </sheetData>
  <mergeCells count="2">
    <mergeCell ref="A2:B2"/>
    <mergeCell ref="A16:B16"/>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showZeros="0" zoomScale="93" zoomScaleNormal="93" workbookViewId="0">
      <selection activeCell="A7" sqref="A7"/>
    </sheetView>
  </sheetViews>
  <sheetFormatPr defaultColWidth="6.875" defaultRowHeight="13.5" outlineLevelCol="7"/>
  <cols>
    <col min="1" max="1" width="33.5" style="41" customWidth="1"/>
    <col min="2" max="4" width="24" style="41" customWidth="1"/>
    <col min="5" max="5" width="26.25" style="41" customWidth="1"/>
    <col min="6" max="11" width="9.625" style="41" customWidth="1"/>
    <col min="12" max="255" width="6.875" style="41" customWidth="1"/>
    <col min="256" max="16381" width="6.875" style="41"/>
  </cols>
  <sheetData>
    <row r="1" ht="20" customHeight="1" spans="1:5">
      <c r="A1" s="42" t="s">
        <v>408</v>
      </c>
      <c r="B1" s="43"/>
      <c r="C1" s="43"/>
      <c r="D1" s="43"/>
      <c r="E1" s="43"/>
    </row>
    <row r="2" ht="25.5" customHeight="1" spans="1:5">
      <c r="A2" s="44" t="s">
        <v>409</v>
      </c>
      <c r="B2" s="44"/>
      <c r="C2" s="44"/>
      <c r="D2" s="44"/>
      <c r="E2" s="44"/>
    </row>
    <row r="3" ht="27" customHeight="1" spans="1:6">
      <c r="A3" s="45" t="str">
        <f>收支总表!A3</f>
        <v>部门名称：临夏回族自治州红十字会</v>
      </c>
      <c r="B3" s="45"/>
      <c r="C3" s="45"/>
      <c r="D3" s="45"/>
      <c r="E3" s="46" t="s">
        <v>3</v>
      </c>
      <c r="F3" s="47"/>
    </row>
    <row r="4" ht="45" customHeight="1" spans="1:6">
      <c r="A4" s="48"/>
      <c r="B4" s="49" t="s">
        <v>8</v>
      </c>
      <c r="C4" s="49" t="s">
        <v>410</v>
      </c>
      <c r="D4" s="49" t="s">
        <v>411</v>
      </c>
      <c r="E4" s="50" t="s">
        <v>412</v>
      </c>
      <c r="F4" s="47"/>
    </row>
    <row r="5" ht="30" customHeight="1" spans="1:6">
      <c r="A5" s="51" t="s">
        <v>8</v>
      </c>
      <c r="B5" s="51">
        <f t="shared" ref="B5:B15" si="0">SUM(C5:E5)</f>
        <v>0</v>
      </c>
      <c r="C5" s="51">
        <f>SUM(C6:C15)</f>
        <v>0</v>
      </c>
      <c r="D5" s="51">
        <f>SUM(D6:D15)</f>
        <v>0</v>
      </c>
      <c r="E5" s="51">
        <f>SUM(E6:E15)</f>
        <v>0</v>
      </c>
      <c r="F5" s="47"/>
    </row>
    <row r="6" ht="30" customHeight="1" spans="1:8">
      <c r="A6" s="52" t="s">
        <v>413</v>
      </c>
      <c r="B6" s="53">
        <f t="shared" si="0"/>
        <v>0</v>
      </c>
      <c r="C6" s="54"/>
      <c r="D6" s="54"/>
      <c r="E6" s="54"/>
      <c r="F6" s="55"/>
      <c r="H6" s="47"/>
    </row>
    <row r="7" ht="30" customHeight="1" spans="1:6">
      <c r="A7" s="52"/>
      <c r="B7" s="53">
        <f t="shared" si="0"/>
        <v>0</v>
      </c>
      <c r="C7" s="54"/>
      <c r="D7" s="54"/>
      <c r="E7" s="54"/>
      <c r="F7" s="55"/>
    </row>
    <row r="8" ht="30" customHeight="1" spans="1:6">
      <c r="A8" s="52"/>
      <c r="B8" s="53">
        <f t="shared" si="0"/>
        <v>0</v>
      </c>
      <c r="C8" s="54"/>
      <c r="D8" s="54"/>
      <c r="E8" s="54"/>
      <c r="F8" s="55"/>
    </row>
    <row r="9" ht="30" customHeight="1" spans="1:6">
      <c r="A9" s="52"/>
      <c r="B9" s="53">
        <f t="shared" si="0"/>
        <v>0</v>
      </c>
      <c r="C9" s="54"/>
      <c r="D9" s="54"/>
      <c r="E9" s="54"/>
      <c r="F9" s="55"/>
    </row>
    <row r="10" ht="30" customHeight="1" spans="1:6">
      <c r="A10" s="52"/>
      <c r="B10" s="53">
        <f t="shared" si="0"/>
        <v>0</v>
      </c>
      <c r="C10" s="54"/>
      <c r="D10" s="54"/>
      <c r="E10" s="54"/>
      <c r="F10" s="55"/>
    </row>
    <row r="11" ht="30" customHeight="1" spans="1:6">
      <c r="A11" s="52"/>
      <c r="B11" s="53">
        <f t="shared" si="0"/>
        <v>0</v>
      </c>
      <c r="C11" s="54"/>
      <c r="D11" s="54"/>
      <c r="E11" s="54"/>
      <c r="F11" s="55"/>
    </row>
    <row r="12" ht="30" customHeight="1" spans="1:6">
      <c r="A12" s="52"/>
      <c r="B12" s="53">
        <f t="shared" si="0"/>
        <v>0</v>
      </c>
      <c r="C12" s="54"/>
      <c r="D12" s="54"/>
      <c r="E12" s="54"/>
      <c r="F12" s="55"/>
    </row>
    <row r="13" ht="30" customHeight="1" spans="1:6">
      <c r="A13" s="56"/>
      <c r="B13" s="53">
        <f t="shared" si="0"/>
        <v>0</v>
      </c>
      <c r="C13" s="54"/>
      <c r="D13" s="54"/>
      <c r="E13" s="54"/>
      <c r="F13" s="55"/>
    </row>
    <row r="14" ht="30" customHeight="1" spans="1:6">
      <c r="A14" s="52"/>
      <c r="B14" s="53">
        <f t="shared" si="0"/>
        <v>0</v>
      </c>
      <c r="C14" s="54"/>
      <c r="D14" s="54"/>
      <c r="E14" s="54"/>
      <c r="F14" s="55"/>
    </row>
    <row r="15" ht="30" customHeight="1" spans="1:6">
      <c r="A15" s="52"/>
      <c r="B15" s="53">
        <f t="shared" si="0"/>
        <v>0</v>
      </c>
      <c r="C15" s="54"/>
      <c r="D15" s="54"/>
      <c r="E15" s="54"/>
      <c r="F15" s="55"/>
    </row>
    <row r="16" ht="27" customHeight="1" spans="1:1">
      <c r="A16" s="57" t="s">
        <v>414</v>
      </c>
    </row>
  </sheetData>
  <mergeCells count="2">
    <mergeCell ref="A2:E2"/>
    <mergeCell ref="A3:C3"/>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K9" sqref="K9"/>
    </sheetView>
  </sheetViews>
  <sheetFormatPr defaultColWidth="9" defaultRowHeight="13.5" outlineLevelCol="7"/>
  <cols>
    <col min="1" max="8" width="12.625" customWidth="1"/>
  </cols>
  <sheetData>
    <row r="1" spans="1:1">
      <c r="A1" t="s">
        <v>415</v>
      </c>
    </row>
    <row r="2" ht="22.5" spans="1:8">
      <c r="A2" s="1" t="s">
        <v>416</v>
      </c>
      <c r="B2" s="1"/>
      <c r="C2" s="1"/>
      <c r="D2" s="1"/>
      <c r="E2" s="1"/>
      <c r="F2" s="1"/>
      <c r="G2" s="1"/>
      <c r="H2" s="1"/>
    </row>
    <row r="3" ht="14.25" spans="1:8">
      <c r="A3" s="2" t="s">
        <v>281</v>
      </c>
      <c r="B3" s="2"/>
      <c r="C3" s="2"/>
      <c r="D3" s="2"/>
      <c r="E3" s="2"/>
      <c r="F3" s="2"/>
      <c r="G3" s="2"/>
      <c r="H3" s="2"/>
    </row>
    <row r="4" spans="1:8">
      <c r="A4" s="3" t="s">
        <v>417</v>
      </c>
      <c r="B4" s="3"/>
      <c r="C4" s="3" t="s">
        <v>418</v>
      </c>
      <c r="D4" s="3"/>
      <c r="E4" s="3" t="s">
        <v>419</v>
      </c>
      <c r="F4" s="3" t="s">
        <v>420</v>
      </c>
      <c r="G4" s="3"/>
      <c r="H4" s="3"/>
    </row>
    <row r="5" spans="1:8">
      <c r="A5" s="3" t="s">
        <v>421</v>
      </c>
      <c r="B5" s="3"/>
      <c r="C5" s="3" t="s">
        <v>422</v>
      </c>
      <c r="D5" s="3"/>
      <c r="E5" s="3" t="s">
        <v>423</v>
      </c>
      <c r="F5" s="3"/>
      <c r="G5" s="3"/>
      <c r="H5" s="3"/>
    </row>
    <row r="6" spans="1:8">
      <c r="A6" s="3" t="s">
        <v>424</v>
      </c>
      <c r="B6" s="3"/>
      <c r="C6" s="3" t="s">
        <v>425</v>
      </c>
      <c r="D6" s="3"/>
      <c r="E6" s="3" t="s">
        <v>426</v>
      </c>
      <c r="F6" s="3" t="s">
        <v>427</v>
      </c>
      <c r="G6" s="3"/>
      <c r="H6" s="3"/>
    </row>
    <row r="7" spans="1:8">
      <c r="A7" s="3" t="s">
        <v>428</v>
      </c>
      <c r="B7" s="3"/>
      <c r="C7" s="3" t="s">
        <v>429</v>
      </c>
      <c r="D7" s="3"/>
      <c r="E7" s="3" t="s">
        <v>430</v>
      </c>
      <c r="F7" s="3" t="s">
        <v>431</v>
      </c>
      <c r="G7" s="3"/>
      <c r="H7" s="3"/>
    </row>
    <row r="8" ht="15" customHeight="1" spans="1:8">
      <c r="A8" s="3" t="s">
        <v>432</v>
      </c>
      <c r="B8" s="3"/>
      <c r="C8" s="4" t="s">
        <v>433</v>
      </c>
      <c r="D8" s="3">
        <v>20000</v>
      </c>
      <c r="E8" s="3"/>
      <c r="F8" s="3"/>
      <c r="G8" s="3"/>
      <c r="H8" s="3"/>
    </row>
    <row r="9" ht="15" customHeight="1" spans="1:8">
      <c r="A9" s="3"/>
      <c r="B9" s="3"/>
      <c r="C9" s="5" t="s">
        <v>434</v>
      </c>
      <c r="D9" s="3">
        <v>20000</v>
      </c>
      <c r="E9" s="3"/>
      <c r="F9" s="3"/>
      <c r="G9" s="3"/>
      <c r="H9" s="3"/>
    </row>
    <row r="10" ht="15" customHeight="1" spans="1:8">
      <c r="A10" s="3"/>
      <c r="B10" s="3"/>
      <c r="C10" s="4" t="s">
        <v>325</v>
      </c>
      <c r="D10" s="3"/>
      <c r="E10" s="3"/>
      <c r="F10" s="3"/>
      <c r="G10" s="3"/>
      <c r="H10" s="3"/>
    </row>
    <row r="11" ht="80" customHeight="1" spans="1:8">
      <c r="A11" s="3" t="s">
        <v>329</v>
      </c>
      <c r="B11" s="3"/>
      <c r="C11" s="6" t="s">
        <v>435</v>
      </c>
      <c r="D11" s="7"/>
      <c r="E11" s="7"/>
      <c r="F11" s="3"/>
      <c r="G11" s="7"/>
      <c r="H11" s="7"/>
    </row>
    <row r="12" spans="1:8">
      <c r="A12" s="8" t="s">
        <v>436</v>
      </c>
      <c r="B12" s="9"/>
      <c r="C12" s="10"/>
      <c r="D12" s="10"/>
      <c r="E12" s="9"/>
      <c r="F12" s="11"/>
      <c r="G12" s="11"/>
      <c r="H12" s="8" t="s">
        <v>437</v>
      </c>
    </row>
    <row r="13" spans="1:8">
      <c r="A13" s="12" t="s">
        <v>331</v>
      </c>
      <c r="B13" s="12" t="s">
        <v>332</v>
      </c>
      <c r="C13" s="12" t="s">
        <v>333</v>
      </c>
      <c r="D13" s="12" t="s">
        <v>334</v>
      </c>
      <c r="E13" s="12" t="s">
        <v>335</v>
      </c>
      <c r="F13" s="12" t="s">
        <v>336</v>
      </c>
      <c r="G13" s="12" t="s">
        <v>337</v>
      </c>
      <c r="H13" s="13"/>
    </row>
    <row r="14" spans="1:8">
      <c r="A14" s="14" t="s">
        <v>438</v>
      </c>
      <c r="B14" s="14" t="s">
        <v>439</v>
      </c>
      <c r="C14" s="12" t="s">
        <v>440</v>
      </c>
      <c r="D14" s="15" t="s">
        <v>441</v>
      </c>
      <c r="E14" s="12">
        <v>2</v>
      </c>
      <c r="F14" s="21" t="s">
        <v>442</v>
      </c>
      <c r="G14" s="12" t="s">
        <v>440</v>
      </c>
      <c r="H14" s="13"/>
    </row>
    <row r="15" ht="27" spans="1:8">
      <c r="A15" s="23"/>
      <c r="B15" s="14" t="s">
        <v>439</v>
      </c>
      <c r="C15" s="15" t="s">
        <v>443</v>
      </c>
      <c r="D15" s="15" t="s">
        <v>441</v>
      </c>
      <c r="E15" s="17">
        <v>90</v>
      </c>
      <c r="F15" s="21" t="s">
        <v>444</v>
      </c>
      <c r="G15" s="15" t="s">
        <v>443</v>
      </c>
      <c r="H15" s="13"/>
    </row>
    <row r="16" ht="27" spans="1:8">
      <c r="A16" s="18" t="s">
        <v>445</v>
      </c>
      <c r="B16" s="18" t="s">
        <v>446</v>
      </c>
      <c r="C16" s="15" t="s">
        <v>447</v>
      </c>
      <c r="D16" s="15" t="s">
        <v>441</v>
      </c>
      <c r="E16" s="15" t="s">
        <v>448</v>
      </c>
      <c r="F16" s="29" t="s">
        <v>449</v>
      </c>
      <c r="G16" s="15" t="s">
        <v>447</v>
      </c>
      <c r="H16" s="20"/>
    </row>
    <row r="17" ht="27" spans="1:8">
      <c r="A17" s="18"/>
      <c r="B17" s="14" t="s">
        <v>450</v>
      </c>
      <c r="C17" s="15" t="s">
        <v>451</v>
      </c>
      <c r="D17" s="25" t="s">
        <v>441</v>
      </c>
      <c r="E17" s="34">
        <v>100</v>
      </c>
      <c r="F17" s="29" t="s">
        <v>342</v>
      </c>
      <c r="G17" s="15" t="s">
        <v>451</v>
      </c>
      <c r="H17" s="20"/>
    </row>
    <row r="18" ht="27" spans="1:8">
      <c r="A18" s="18"/>
      <c r="B18" s="18" t="s">
        <v>452</v>
      </c>
      <c r="C18" s="15" t="s">
        <v>453</v>
      </c>
      <c r="D18" s="21" t="s">
        <v>347</v>
      </c>
      <c r="E18" s="21" t="s">
        <v>454</v>
      </c>
      <c r="F18" s="21"/>
      <c r="G18" s="15" t="s">
        <v>453</v>
      </c>
      <c r="H18" s="24"/>
    </row>
    <row r="19" ht="40.5" spans="1:8">
      <c r="A19" s="26" t="s">
        <v>455</v>
      </c>
      <c r="B19" s="26" t="s">
        <v>456</v>
      </c>
      <c r="C19" s="15" t="s">
        <v>457</v>
      </c>
      <c r="D19" s="27" t="s">
        <v>347</v>
      </c>
      <c r="E19" s="15" t="s">
        <v>458</v>
      </c>
      <c r="F19" s="27"/>
      <c r="G19" s="15" t="s">
        <v>457</v>
      </c>
      <c r="H19" s="24"/>
    </row>
    <row r="20" ht="27" spans="1:8">
      <c r="A20" s="28" t="s">
        <v>459</v>
      </c>
      <c r="B20" s="28" t="s">
        <v>460</v>
      </c>
      <c r="C20" s="15" t="s">
        <v>390</v>
      </c>
      <c r="D20" s="25" t="s">
        <v>441</v>
      </c>
      <c r="E20" s="15" t="s">
        <v>461</v>
      </c>
      <c r="F20" s="21" t="s">
        <v>342</v>
      </c>
      <c r="G20" s="15" t="s">
        <v>390</v>
      </c>
      <c r="H20" s="30"/>
    </row>
  </sheetData>
  <mergeCells count="24">
    <mergeCell ref="A2:H2"/>
    <mergeCell ref="A3:H3"/>
    <mergeCell ref="A4:B4"/>
    <mergeCell ref="C4:D4"/>
    <mergeCell ref="F4:H4"/>
    <mergeCell ref="A5:B5"/>
    <mergeCell ref="C5:D5"/>
    <mergeCell ref="F5:H5"/>
    <mergeCell ref="A6:B6"/>
    <mergeCell ref="C6:D6"/>
    <mergeCell ref="F6:H6"/>
    <mergeCell ref="A7:B7"/>
    <mergeCell ref="C7:D7"/>
    <mergeCell ref="F7:H7"/>
    <mergeCell ref="D8:H8"/>
    <mergeCell ref="D9:H9"/>
    <mergeCell ref="D10:H10"/>
    <mergeCell ref="A11:B11"/>
    <mergeCell ref="C11:H11"/>
    <mergeCell ref="A12:G12"/>
    <mergeCell ref="A14:A15"/>
    <mergeCell ref="A16:A18"/>
    <mergeCell ref="H12:H13"/>
    <mergeCell ref="A8: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zoomScale="65" zoomScaleNormal="65" workbookViewId="0">
      <selection activeCell="Q24" sqref="Q24"/>
    </sheetView>
  </sheetViews>
  <sheetFormatPr defaultColWidth="9" defaultRowHeight="13.5" outlineLevelCol="7"/>
  <cols>
    <col min="1" max="8" width="15.625" customWidth="1"/>
  </cols>
  <sheetData>
    <row r="1" spans="1:1">
      <c r="A1" t="s">
        <v>462</v>
      </c>
    </row>
    <row r="2" ht="22.5" spans="1:8">
      <c r="A2" s="1" t="s">
        <v>416</v>
      </c>
      <c r="B2" s="1"/>
      <c r="C2" s="1"/>
      <c r="D2" s="1"/>
      <c r="E2" s="1"/>
      <c r="F2" s="1"/>
      <c r="G2" s="1"/>
      <c r="H2" s="1"/>
    </row>
    <row r="3" ht="14.25" spans="1:8">
      <c r="A3" s="2" t="s">
        <v>281</v>
      </c>
      <c r="B3" s="2"/>
      <c r="C3" s="2"/>
      <c r="D3" s="2"/>
      <c r="E3" s="2"/>
      <c r="F3" s="2"/>
      <c r="G3" s="2"/>
      <c r="H3" s="2"/>
    </row>
    <row r="4" spans="1:8">
      <c r="A4" s="3" t="s">
        <v>417</v>
      </c>
      <c r="B4" s="3"/>
      <c r="C4" s="3" t="s">
        <v>418</v>
      </c>
      <c r="D4" s="3"/>
      <c r="E4" s="3" t="s">
        <v>419</v>
      </c>
      <c r="F4" s="3" t="s">
        <v>463</v>
      </c>
      <c r="G4" s="3"/>
      <c r="H4" s="3"/>
    </row>
    <row r="5" spans="1:8">
      <c r="A5" s="3" t="s">
        <v>421</v>
      </c>
      <c r="B5" s="3"/>
      <c r="C5" s="3" t="s">
        <v>422</v>
      </c>
      <c r="D5" s="3"/>
      <c r="E5" s="3" t="s">
        <v>423</v>
      </c>
      <c r="F5" s="3"/>
      <c r="G5" s="3"/>
      <c r="H5" s="3"/>
    </row>
    <row r="6" spans="1:8">
      <c r="A6" s="3" t="s">
        <v>424</v>
      </c>
      <c r="B6" s="3"/>
      <c r="C6" s="3" t="s">
        <v>425</v>
      </c>
      <c r="D6" s="3"/>
      <c r="E6" s="3" t="s">
        <v>426</v>
      </c>
      <c r="F6" s="3" t="s">
        <v>427</v>
      </c>
      <c r="G6" s="3"/>
      <c r="H6" s="3"/>
    </row>
    <row r="7" spans="1:8">
      <c r="A7" s="3" t="s">
        <v>428</v>
      </c>
      <c r="B7" s="3"/>
      <c r="C7" s="3" t="s">
        <v>429</v>
      </c>
      <c r="D7" s="3"/>
      <c r="E7" s="3" t="s">
        <v>430</v>
      </c>
      <c r="F7" s="3" t="s">
        <v>464</v>
      </c>
      <c r="G7" s="3"/>
      <c r="H7" s="3"/>
    </row>
    <row r="8" spans="1:8">
      <c r="A8" s="3" t="s">
        <v>432</v>
      </c>
      <c r="B8" s="3"/>
      <c r="C8" s="4" t="s">
        <v>433</v>
      </c>
      <c r="D8" s="3">
        <v>100000</v>
      </c>
      <c r="E8" s="3"/>
      <c r="F8" s="3"/>
      <c r="G8" s="3"/>
      <c r="H8" s="3"/>
    </row>
    <row r="9" spans="1:8">
      <c r="A9" s="3"/>
      <c r="B9" s="3"/>
      <c r="C9" s="5" t="s">
        <v>434</v>
      </c>
      <c r="D9" s="3">
        <v>100000</v>
      </c>
      <c r="E9" s="3"/>
      <c r="F9" s="3"/>
      <c r="G9" s="3"/>
      <c r="H9" s="3"/>
    </row>
    <row r="10" spans="1:8">
      <c r="A10" s="3"/>
      <c r="B10" s="3"/>
      <c r="C10" s="4" t="s">
        <v>325</v>
      </c>
      <c r="D10" s="3"/>
      <c r="E10" s="3"/>
      <c r="F10" s="3"/>
      <c r="G10" s="3"/>
      <c r="H10" s="3"/>
    </row>
    <row r="11" ht="70" customHeight="1" spans="1:8">
      <c r="A11" s="3" t="s">
        <v>329</v>
      </c>
      <c r="B11" s="3"/>
      <c r="C11" s="6" t="s">
        <v>465</v>
      </c>
      <c r="D11" s="7"/>
      <c r="E11" s="7"/>
      <c r="F11" s="3"/>
      <c r="G11" s="7"/>
      <c r="H11" s="7"/>
    </row>
    <row r="12" ht="25" customHeight="1" spans="1:8">
      <c r="A12" s="8" t="s">
        <v>436</v>
      </c>
      <c r="B12" s="9"/>
      <c r="C12" s="10"/>
      <c r="D12" s="10"/>
      <c r="E12" s="9"/>
      <c r="F12" s="11"/>
      <c r="G12" s="11"/>
      <c r="H12" s="8" t="s">
        <v>437</v>
      </c>
    </row>
    <row r="13" spans="1:8">
      <c r="A13" s="12" t="s">
        <v>331</v>
      </c>
      <c r="B13" s="12" t="s">
        <v>332</v>
      </c>
      <c r="C13" s="12" t="s">
        <v>333</v>
      </c>
      <c r="D13" s="12" t="s">
        <v>334</v>
      </c>
      <c r="E13" s="12" t="s">
        <v>335</v>
      </c>
      <c r="F13" s="12" t="s">
        <v>336</v>
      </c>
      <c r="G13" s="12" t="s">
        <v>337</v>
      </c>
      <c r="H13" s="13"/>
    </row>
    <row r="14" ht="31" customHeight="1" spans="1:8">
      <c r="A14" s="14" t="s">
        <v>438</v>
      </c>
      <c r="B14" s="14" t="s">
        <v>439</v>
      </c>
      <c r="C14" s="31" t="s">
        <v>440</v>
      </c>
      <c r="D14" s="15" t="s">
        <v>367</v>
      </c>
      <c r="E14" s="32">
        <v>10</v>
      </c>
      <c r="F14" s="21" t="s">
        <v>442</v>
      </c>
      <c r="G14" s="12" t="s">
        <v>440</v>
      </c>
      <c r="H14" s="13"/>
    </row>
    <row r="15" ht="21" customHeight="1" spans="1:8">
      <c r="A15" s="23"/>
      <c r="B15" s="14" t="s">
        <v>466</v>
      </c>
      <c r="C15" s="15" t="s">
        <v>467</v>
      </c>
      <c r="D15" s="15" t="s">
        <v>347</v>
      </c>
      <c r="E15" s="33" t="s">
        <v>468</v>
      </c>
      <c r="F15" s="29" t="s">
        <v>349</v>
      </c>
      <c r="G15" s="15" t="s">
        <v>467</v>
      </c>
      <c r="H15" s="20"/>
    </row>
    <row r="16" ht="31" customHeight="1" spans="1:8">
      <c r="A16" s="23"/>
      <c r="B16" s="14" t="s">
        <v>469</v>
      </c>
      <c r="C16" s="15" t="s">
        <v>470</v>
      </c>
      <c r="D16" s="15" t="s">
        <v>347</v>
      </c>
      <c r="E16" s="33" t="s">
        <v>468</v>
      </c>
      <c r="F16" s="29" t="s">
        <v>349</v>
      </c>
      <c r="G16" s="15" t="s">
        <v>470</v>
      </c>
      <c r="H16" s="20"/>
    </row>
    <row r="17" ht="17" customHeight="1" spans="1:8">
      <c r="A17" s="23" t="s">
        <v>445</v>
      </c>
      <c r="B17" s="14" t="s">
        <v>446</v>
      </c>
      <c r="C17" s="15" t="s">
        <v>471</v>
      </c>
      <c r="D17" s="15" t="s">
        <v>367</v>
      </c>
      <c r="E17" s="34">
        <v>5</v>
      </c>
      <c r="F17" s="29" t="s">
        <v>472</v>
      </c>
      <c r="G17" s="15" t="s">
        <v>471</v>
      </c>
      <c r="H17" s="20"/>
    </row>
    <row r="18" spans="1:8">
      <c r="A18" s="23"/>
      <c r="B18" s="23"/>
      <c r="C18" s="15" t="s">
        <v>473</v>
      </c>
      <c r="D18" s="15" t="s">
        <v>367</v>
      </c>
      <c r="E18" s="34">
        <v>60</v>
      </c>
      <c r="F18" s="29" t="s">
        <v>474</v>
      </c>
      <c r="G18" s="15" t="s">
        <v>473</v>
      </c>
      <c r="H18" s="20"/>
    </row>
    <row r="19" spans="1:8">
      <c r="A19" s="23"/>
      <c r="B19" s="23"/>
      <c r="C19" s="15" t="s">
        <v>475</v>
      </c>
      <c r="D19" s="15" t="s">
        <v>367</v>
      </c>
      <c r="E19" s="34">
        <v>60</v>
      </c>
      <c r="F19" s="29" t="s">
        <v>476</v>
      </c>
      <c r="G19" s="15" t="s">
        <v>475</v>
      </c>
      <c r="H19" s="20"/>
    </row>
    <row r="20" spans="1:8">
      <c r="A20" s="23"/>
      <c r="B20" s="23"/>
      <c r="C20" s="15" t="s">
        <v>477</v>
      </c>
      <c r="D20" s="15" t="s">
        <v>367</v>
      </c>
      <c r="E20" s="34">
        <v>7</v>
      </c>
      <c r="F20" s="29" t="s">
        <v>478</v>
      </c>
      <c r="G20" s="15" t="s">
        <v>477</v>
      </c>
      <c r="H20" s="20"/>
    </row>
    <row r="21" spans="1:8">
      <c r="A21" s="23"/>
      <c r="B21" s="23"/>
      <c r="C21" s="15" t="s">
        <v>479</v>
      </c>
      <c r="D21" s="15" t="s">
        <v>367</v>
      </c>
      <c r="E21" s="34">
        <v>17</v>
      </c>
      <c r="F21" s="29" t="s">
        <v>480</v>
      </c>
      <c r="G21" s="15" t="s">
        <v>479</v>
      </c>
      <c r="H21" s="20"/>
    </row>
    <row r="22" spans="1:8">
      <c r="A22" s="23"/>
      <c r="B22" s="23"/>
      <c r="C22" s="15" t="s">
        <v>481</v>
      </c>
      <c r="D22" s="15" t="s">
        <v>367</v>
      </c>
      <c r="E22" s="34">
        <v>5</v>
      </c>
      <c r="F22" s="29" t="s">
        <v>474</v>
      </c>
      <c r="G22" s="15" t="s">
        <v>481</v>
      </c>
      <c r="H22" s="20"/>
    </row>
    <row r="23" ht="27" spans="1:8">
      <c r="A23" s="23"/>
      <c r="B23" s="14" t="s">
        <v>450</v>
      </c>
      <c r="C23" s="15" t="s">
        <v>482</v>
      </c>
      <c r="D23" s="25" t="s">
        <v>367</v>
      </c>
      <c r="E23" s="34">
        <v>100</v>
      </c>
      <c r="F23" s="29" t="s">
        <v>342</v>
      </c>
      <c r="G23" s="15" t="s">
        <v>482</v>
      </c>
      <c r="H23" s="20"/>
    </row>
    <row r="24" ht="27" spans="1:8">
      <c r="A24" s="23"/>
      <c r="B24" s="23"/>
      <c r="C24" s="15" t="s">
        <v>483</v>
      </c>
      <c r="D24" s="21" t="s">
        <v>367</v>
      </c>
      <c r="E24" s="21">
        <v>100</v>
      </c>
      <c r="F24" s="21" t="s">
        <v>342</v>
      </c>
      <c r="G24" s="15" t="s">
        <v>483</v>
      </c>
      <c r="H24" s="24"/>
    </row>
    <row r="25" ht="27" spans="1:8">
      <c r="A25" s="23"/>
      <c r="B25" s="23"/>
      <c r="C25" s="15" t="s">
        <v>484</v>
      </c>
      <c r="D25" s="21" t="s">
        <v>367</v>
      </c>
      <c r="E25" s="21">
        <v>100</v>
      </c>
      <c r="F25" s="21" t="s">
        <v>342</v>
      </c>
      <c r="G25" s="15" t="s">
        <v>484</v>
      </c>
      <c r="H25" s="24"/>
    </row>
    <row r="26" ht="27" spans="1:8">
      <c r="A26" s="23"/>
      <c r="B26" s="23"/>
      <c r="C26" s="15" t="s">
        <v>485</v>
      </c>
      <c r="D26" s="21" t="s">
        <v>367</v>
      </c>
      <c r="E26" s="21">
        <v>100</v>
      </c>
      <c r="F26" s="21" t="s">
        <v>342</v>
      </c>
      <c r="G26" s="15" t="s">
        <v>485</v>
      </c>
      <c r="H26" s="24"/>
    </row>
    <row r="27" ht="27" spans="1:8">
      <c r="A27" s="23"/>
      <c r="B27" s="14" t="s">
        <v>452</v>
      </c>
      <c r="C27" s="15" t="s">
        <v>486</v>
      </c>
      <c r="D27" s="21" t="s">
        <v>347</v>
      </c>
      <c r="E27" s="21" t="s">
        <v>487</v>
      </c>
      <c r="F27" s="21" t="s">
        <v>349</v>
      </c>
      <c r="G27" s="15" t="s">
        <v>486</v>
      </c>
      <c r="H27" s="24"/>
    </row>
    <row r="28" spans="1:8">
      <c r="A28" s="23"/>
      <c r="B28" s="23"/>
      <c r="C28" s="15" t="s">
        <v>488</v>
      </c>
      <c r="D28" s="27" t="s">
        <v>347</v>
      </c>
      <c r="E28" s="15" t="s">
        <v>351</v>
      </c>
      <c r="F28" s="27" t="s">
        <v>349</v>
      </c>
      <c r="G28" s="15" t="s">
        <v>488</v>
      </c>
      <c r="H28" s="24"/>
    </row>
    <row r="29" spans="1:8">
      <c r="A29" s="23"/>
      <c r="B29" s="23"/>
      <c r="C29" s="15" t="s">
        <v>489</v>
      </c>
      <c r="D29" s="27" t="s">
        <v>347</v>
      </c>
      <c r="E29" s="15" t="s">
        <v>351</v>
      </c>
      <c r="F29" s="27" t="s">
        <v>349</v>
      </c>
      <c r="G29" s="15" t="s">
        <v>489</v>
      </c>
      <c r="H29" s="24"/>
    </row>
    <row r="30" spans="1:8">
      <c r="A30" s="35" t="s">
        <v>455</v>
      </c>
      <c r="B30" s="26" t="s">
        <v>490</v>
      </c>
      <c r="C30" s="15" t="s">
        <v>491</v>
      </c>
      <c r="D30" s="27" t="s">
        <v>347</v>
      </c>
      <c r="E30" s="15" t="s">
        <v>492</v>
      </c>
      <c r="F30" s="27" t="s">
        <v>349</v>
      </c>
      <c r="G30" s="15" t="s">
        <v>491</v>
      </c>
      <c r="H30" s="24"/>
    </row>
    <row r="31" ht="27" spans="1:8">
      <c r="A31" s="36"/>
      <c r="B31" s="26" t="s">
        <v>456</v>
      </c>
      <c r="C31" s="15" t="s">
        <v>493</v>
      </c>
      <c r="D31" s="25" t="s">
        <v>347</v>
      </c>
      <c r="E31" s="15" t="s">
        <v>494</v>
      </c>
      <c r="F31" s="21" t="s">
        <v>349</v>
      </c>
      <c r="G31" s="15" t="s">
        <v>493</v>
      </c>
      <c r="H31" s="30"/>
    </row>
    <row r="32" ht="40.5" spans="1:8">
      <c r="A32" s="37"/>
      <c r="B32" s="38" t="s">
        <v>495</v>
      </c>
      <c r="C32" s="15" t="s">
        <v>496</v>
      </c>
      <c r="D32" s="25" t="s">
        <v>347</v>
      </c>
      <c r="E32" s="15" t="s">
        <v>497</v>
      </c>
      <c r="F32" s="21" t="s">
        <v>349</v>
      </c>
      <c r="G32" s="15" t="s">
        <v>496</v>
      </c>
      <c r="H32" s="30"/>
    </row>
    <row r="33" ht="27" spans="1:8">
      <c r="A33" s="37"/>
      <c r="B33" s="26" t="s">
        <v>460</v>
      </c>
      <c r="C33" s="15" t="s">
        <v>498</v>
      </c>
      <c r="D33" s="25" t="s">
        <v>441</v>
      </c>
      <c r="E33" s="15" t="s">
        <v>499</v>
      </c>
      <c r="F33" s="21" t="s">
        <v>342</v>
      </c>
      <c r="G33" s="15" t="s">
        <v>390</v>
      </c>
      <c r="H33" s="24"/>
    </row>
    <row r="34" spans="1:8">
      <c r="A34" s="39"/>
      <c r="B34" s="39"/>
      <c r="C34" s="39"/>
      <c r="D34" s="39"/>
      <c r="E34" s="39"/>
      <c r="F34" s="40"/>
      <c r="G34" s="40"/>
      <c r="H34" s="39"/>
    </row>
  </sheetData>
  <mergeCells count="28">
    <mergeCell ref="A2:H2"/>
    <mergeCell ref="A3:H3"/>
    <mergeCell ref="A4:B4"/>
    <mergeCell ref="C4:D4"/>
    <mergeCell ref="F4:H4"/>
    <mergeCell ref="A5:B5"/>
    <mergeCell ref="C5:D5"/>
    <mergeCell ref="F5:H5"/>
    <mergeCell ref="A6:B6"/>
    <mergeCell ref="C6:D6"/>
    <mergeCell ref="F6:H6"/>
    <mergeCell ref="A7:B7"/>
    <mergeCell ref="C7:D7"/>
    <mergeCell ref="F7:H7"/>
    <mergeCell ref="D8:H8"/>
    <mergeCell ref="D9:H9"/>
    <mergeCell ref="D10:H10"/>
    <mergeCell ref="A11:B11"/>
    <mergeCell ref="C11:H11"/>
    <mergeCell ref="A12:G12"/>
    <mergeCell ref="A14:A16"/>
    <mergeCell ref="A17:A29"/>
    <mergeCell ref="A30:A32"/>
    <mergeCell ref="B17:B22"/>
    <mergeCell ref="B23:B26"/>
    <mergeCell ref="B27:B29"/>
    <mergeCell ref="H12:H13"/>
    <mergeCell ref="A8: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zoomScale="69" zoomScaleNormal="69" workbookViewId="0">
      <selection activeCell="M24" sqref="M24"/>
    </sheetView>
  </sheetViews>
  <sheetFormatPr defaultColWidth="9" defaultRowHeight="13.5" outlineLevelCol="7"/>
  <cols>
    <col min="1" max="8" width="15.625" customWidth="1"/>
  </cols>
  <sheetData>
    <row r="1" spans="1:1">
      <c r="A1" t="s">
        <v>500</v>
      </c>
    </row>
    <row r="2" ht="22.5" spans="1:8">
      <c r="A2" s="1" t="s">
        <v>416</v>
      </c>
      <c r="B2" s="1"/>
      <c r="C2" s="1"/>
      <c r="D2" s="1"/>
      <c r="E2" s="1"/>
      <c r="F2" s="1"/>
      <c r="G2" s="1"/>
      <c r="H2" s="1"/>
    </row>
    <row r="3" ht="14.25" spans="1:8">
      <c r="A3" s="2" t="s">
        <v>281</v>
      </c>
      <c r="B3" s="2"/>
      <c r="C3" s="2"/>
      <c r="D3" s="2"/>
      <c r="E3" s="2"/>
      <c r="F3" s="2"/>
      <c r="G3" s="2"/>
      <c r="H3" s="2"/>
    </row>
    <row r="4" ht="25" customHeight="1" spans="1:8">
      <c r="A4" s="3" t="s">
        <v>417</v>
      </c>
      <c r="B4" s="3"/>
      <c r="C4" s="3" t="s">
        <v>418</v>
      </c>
      <c r="D4" s="3"/>
      <c r="E4" s="3" t="s">
        <v>419</v>
      </c>
      <c r="F4" s="3" t="s">
        <v>501</v>
      </c>
      <c r="G4" s="3"/>
      <c r="H4" s="3"/>
    </row>
    <row r="5" ht="25" customHeight="1" spans="1:8">
      <c r="A5" s="3" t="s">
        <v>421</v>
      </c>
      <c r="B5" s="3"/>
      <c r="C5" s="3" t="s">
        <v>422</v>
      </c>
      <c r="D5" s="3"/>
      <c r="E5" s="3" t="s">
        <v>423</v>
      </c>
      <c r="F5" s="3"/>
      <c r="G5" s="3"/>
      <c r="H5" s="3"/>
    </row>
    <row r="6" ht="25" customHeight="1" spans="1:8">
      <c r="A6" s="3" t="s">
        <v>424</v>
      </c>
      <c r="B6" s="3"/>
      <c r="C6" s="3" t="s">
        <v>425</v>
      </c>
      <c r="D6" s="3"/>
      <c r="E6" s="3" t="s">
        <v>426</v>
      </c>
      <c r="F6" s="3" t="s">
        <v>427</v>
      </c>
      <c r="G6" s="3"/>
      <c r="H6" s="3"/>
    </row>
    <row r="7" ht="25" customHeight="1" spans="1:8">
      <c r="A7" s="3" t="s">
        <v>428</v>
      </c>
      <c r="B7" s="3"/>
      <c r="C7" s="3" t="s">
        <v>429</v>
      </c>
      <c r="D7" s="3"/>
      <c r="E7" s="3" t="s">
        <v>430</v>
      </c>
      <c r="F7" s="3" t="s">
        <v>464</v>
      </c>
      <c r="G7" s="3"/>
      <c r="H7" s="3"/>
    </row>
    <row r="8" ht="25" customHeight="1" spans="1:8">
      <c r="A8" s="3" t="s">
        <v>432</v>
      </c>
      <c r="B8" s="3"/>
      <c r="C8" s="4" t="s">
        <v>433</v>
      </c>
      <c r="D8" s="3">
        <v>80000</v>
      </c>
      <c r="E8" s="3"/>
      <c r="F8" s="3"/>
      <c r="G8" s="3"/>
      <c r="H8" s="3"/>
    </row>
    <row r="9" ht="25" customHeight="1" spans="1:8">
      <c r="A9" s="3"/>
      <c r="B9" s="3"/>
      <c r="C9" s="5" t="s">
        <v>434</v>
      </c>
      <c r="D9" s="3">
        <v>80000</v>
      </c>
      <c r="E9" s="3"/>
      <c r="F9" s="3"/>
      <c r="G9" s="3"/>
      <c r="H9" s="3"/>
    </row>
    <row r="10" ht="25" customHeight="1" spans="1:8">
      <c r="A10" s="3"/>
      <c r="B10" s="3"/>
      <c r="C10" s="4" t="s">
        <v>325</v>
      </c>
      <c r="D10" s="3"/>
      <c r="E10" s="3"/>
      <c r="F10" s="3"/>
      <c r="G10" s="3"/>
      <c r="H10" s="3"/>
    </row>
    <row r="11" ht="79" customHeight="1" spans="1:8">
      <c r="A11" s="3" t="s">
        <v>329</v>
      </c>
      <c r="B11" s="3"/>
      <c r="C11" s="6" t="s">
        <v>502</v>
      </c>
      <c r="D11" s="7"/>
      <c r="E11" s="7"/>
      <c r="F11" s="7"/>
      <c r="G11" s="7"/>
      <c r="H11" s="7"/>
    </row>
    <row r="12" spans="1:8">
      <c r="A12" s="8" t="s">
        <v>436</v>
      </c>
      <c r="B12" s="9"/>
      <c r="C12" s="10"/>
      <c r="D12" s="10"/>
      <c r="E12" s="9"/>
      <c r="F12" s="9"/>
      <c r="G12" s="11"/>
      <c r="H12" s="8" t="s">
        <v>437</v>
      </c>
    </row>
    <row r="13" spans="1:8">
      <c r="A13" s="12" t="s">
        <v>331</v>
      </c>
      <c r="B13" s="12" t="s">
        <v>332</v>
      </c>
      <c r="C13" s="12" t="s">
        <v>333</v>
      </c>
      <c r="D13" s="12" t="s">
        <v>334</v>
      </c>
      <c r="E13" s="12" t="s">
        <v>335</v>
      </c>
      <c r="F13" s="12" t="s">
        <v>336</v>
      </c>
      <c r="G13" s="12" t="s">
        <v>337</v>
      </c>
      <c r="H13" s="13"/>
    </row>
    <row r="14" spans="1:8">
      <c r="A14" s="14" t="s">
        <v>438</v>
      </c>
      <c r="B14" s="14" t="s">
        <v>439</v>
      </c>
      <c r="C14" s="15" t="s">
        <v>440</v>
      </c>
      <c r="D14" s="16" t="s">
        <v>441</v>
      </c>
      <c r="E14" s="17">
        <v>8</v>
      </c>
      <c r="F14" s="17" t="s">
        <v>442</v>
      </c>
      <c r="G14" s="15" t="s">
        <v>440</v>
      </c>
      <c r="H14" s="13"/>
    </row>
    <row r="15" spans="1:8">
      <c r="A15" s="18" t="s">
        <v>445</v>
      </c>
      <c r="B15" s="18" t="s">
        <v>446</v>
      </c>
      <c r="C15" s="15" t="s">
        <v>503</v>
      </c>
      <c r="D15" s="16" t="s">
        <v>441</v>
      </c>
      <c r="E15" s="16" t="s">
        <v>504</v>
      </c>
      <c r="F15" s="19" t="s">
        <v>368</v>
      </c>
      <c r="G15" s="15" t="s">
        <v>503</v>
      </c>
      <c r="H15" s="20"/>
    </row>
    <row r="16" ht="27" spans="1:8">
      <c r="A16" s="18"/>
      <c r="B16" s="18"/>
      <c r="C16" s="21" t="s">
        <v>505</v>
      </c>
      <c r="D16" s="22" t="s">
        <v>441</v>
      </c>
      <c r="E16" s="16" t="s">
        <v>506</v>
      </c>
      <c r="F16" s="19" t="s">
        <v>507</v>
      </c>
      <c r="G16" s="21" t="s">
        <v>505</v>
      </c>
      <c r="H16" s="20"/>
    </row>
    <row r="17" spans="1:8">
      <c r="A17" s="18"/>
      <c r="B17" s="18"/>
      <c r="C17" s="21" t="s">
        <v>508</v>
      </c>
      <c r="D17" s="22" t="s">
        <v>441</v>
      </c>
      <c r="E17" s="16" t="s">
        <v>509</v>
      </c>
      <c r="F17" s="19" t="s">
        <v>510</v>
      </c>
      <c r="G17" s="21" t="s">
        <v>508</v>
      </c>
      <c r="H17" s="20"/>
    </row>
    <row r="18" ht="27" spans="1:8">
      <c r="A18" s="18"/>
      <c r="B18" s="14" t="s">
        <v>450</v>
      </c>
      <c r="C18" s="15" t="s">
        <v>511</v>
      </c>
      <c r="D18" s="22" t="s">
        <v>441</v>
      </c>
      <c r="E18" s="16" t="s">
        <v>512</v>
      </c>
      <c r="F18" s="19" t="s">
        <v>342</v>
      </c>
      <c r="G18" s="15" t="s">
        <v>511</v>
      </c>
      <c r="H18" s="20"/>
    </row>
    <row r="19" ht="27" spans="1:8">
      <c r="A19" s="18"/>
      <c r="B19" s="23"/>
      <c r="C19" s="21" t="s">
        <v>513</v>
      </c>
      <c r="D19" s="22" t="s">
        <v>441</v>
      </c>
      <c r="E19" s="16" t="s">
        <v>512</v>
      </c>
      <c r="F19" s="19" t="s">
        <v>342</v>
      </c>
      <c r="G19" s="21" t="s">
        <v>513</v>
      </c>
      <c r="H19" s="20"/>
    </row>
    <row r="20" ht="27" spans="1:8">
      <c r="A20" s="18"/>
      <c r="B20" s="23"/>
      <c r="C20" s="21" t="s">
        <v>514</v>
      </c>
      <c r="D20" s="22" t="s">
        <v>441</v>
      </c>
      <c r="E20" s="16" t="s">
        <v>512</v>
      </c>
      <c r="F20" s="19" t="s">
        <v>342</v>
      </c>
      <c r="G20" s="21" t="s">
        <v>514</v>
      </c>
      <c r="H20" s="20"/>
    </row>
    <row r="21" ht="27" spans="1:8">
      <c r="A21" s="18"/>
      <c r="B21" s="18" t="s">
        <v>452</v>
      </c>
      <c r="C21" s="15" t="s">
        <v>486</v>
      </c>
      <c r="D21" s="21" t="s">
        <v>347</v>
      </c>
      <c r="E21" s="15" t="s">
        <v>487</v>
      </c>
      <c r="F21" s="21"/>
      <c r="G21" s="15" t="s">
        <v>515</v>
      </c>
      <c r="H21" s="24"/>
    </row>
    <row r="22" ht="27" spans="1:8">
      <c r="A22" s="18"/>
      <c r="B22" s="18"/>
      <c r="C22" s="25" t="s">
        <v>516</v>
      </c>
      <c r="D22" s="25" t="s">
        <v>347</v>
      </c>
      <c r="E22" s="15" t="s">
        <v>517</v>
      </c>
      <c r="F22" s="25"/>
      <c r="G22" s="25" t="s">
        <v>518</v>
      </c>
      <c r="H22" s="24"/>
    </row>
    <row r="23" ht="27" spans="1:8">
      <c r="A23" s="18"/>
      <c r="B23" s="18"/>
      <c r="C23" s="21" t="s">
        <v>519</v>
      </c>
      <c r="D23" s="15" t="s">
        <v>347</v>
      </c>
      <c r="E23" s="15" t="s">
        <v>517</v>
      </c>
      <c r="F23" s="15"/>
      <c r="G23" s="21" t="s">
        <v>520</v>
      </c>
      <c r="H23" s="24"/>
    </row>
    <row r="24" ht="27" spans="1:8">
      <c r="A24" s="26" t="s">
        <v>455</v>
      </c>
      <c r="B24" s="26" t="s">
        <v>456</v>
      </c>
      <c r="C24" s="15" t="s">
        <v>521</v>
      </c>
      <c r="D24" s="27" t="s">
        <v>347</v>
      </c>
      <c r="E24" s="15" t="s">
        <v>522</v>
      </c>
      <c r="F24" s="27"/>
      <c r="G24" s="15" t="s">
        <v>523</v>
      </c>
      <c r="H24" s="24"/>
    </row>
    <row r="25" ht="40.5" spans="1:8">
      <c r="A25" s="26"/>
      <c r="B25" s="26" t="s">
        <v>456</v>
      </c>
      <c r="C25" s="15" t="s">
        <v>524</v>
      </c>
      <c r="D25" s="27" t="s">
        <v>370</v>
      </c>
      <c r="E25" s="15" t="s">
        <v>525</v>
      </c>
      <c r="F25" s="27"/>
      <c r="G25" s="15" t="s">
        <v>456</v>
      </c>
      <c r="H25" s="24"/>
    </row>
    <row r="26" ht="27" spans="1:8">
      <c r="A26" s="28" t="s">
        <v>459</v>
      </c>
      <c r="B26" s="28" t="s">
        <v>460</v>
      </c>
      <c r="C26" s="15" t="s">
        <v>390</v>
      </c>
      <c r="D26" s="21" t="s">
        <v>441</v>
      </c>
      <c r="E26" s="15" t="s">
        <v>499</v>
      </c>
      <c r="F26" s="29" t="s">
        <v>342</v>
      </c>
      <c r="G26" s="15" t="s">
        <v>390</v>
      </c>
      <c r="H26" s="30"/>
    </row>
  </sheetData>
  <mergeCells count="27">
    <mergeCell ref="A2:H2"/>
    <mergeCell ref="A3:H3"/>
    <mergeCell ref="A4:B4"/>
    <mergeCell ref="C4:D4"/>
    <mergeCell ref="F4:H4"/>
    <mergeCell ref="A5:B5"/>
    <mergeCell ref="C5:D5"/>
    <mergeCell ref="F5:H5"/>
    <mergeCell ref="A6:B6"/>
    <mergeCell ref="C6:D6"/>
    <mergeCell ref="F6:H6"/>
    <mergeCell ref="A7:B7"/>
    <mergeCell ref="C7:D7"/>
    <mergeCell ref="F7:H7"/>
    <mergeCell ref="D8:H8"/>
    <mergeCell ref="D9:H9"/>
    <mergeCell ref="D10:H10"/>
    <mergeCell ref="A11:B11"/>
    <mergeCell ref="C11:H11"/>
    <mergeCell ref="A12:G12"/>
    <mergeCell ref="A15:A23"/>
    <mergeCell ref="A24:A25"/>
    <mergeCell ref="B15:B17"/>
    <mergeCell ref="B18:B20"/>
    <mergeCell ref="B21:B23"/>
    <mergeCell ref="H12:H13"/>
    <mergeCell ref="A8: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Zeros="0" zoomScale="93" zoomScaleNormal="93" workbookViewId="0">
      <selection activeCell="D11" sqref="D11"/>
    </sheetView>
  </sheetViews>
  <sheetFormatPr defaultColWidth="8.75" defaultRowHeight="14.25"/>
  <cols>
    <col min="1" max="3" width="4.75" style="201" customWidth="1"/>
    <col min="4" max="4" width="36.125" style="202" customWidth="1"/>
    <col min="5" max="11" width="11.75" style="202" customWidth="1"/>
    <col min="12" max="16384" width="8.75" style="202"/>
  </cols>
  <sheetData>
    <row r="1" spans="1:11">
      <c r="A1" s="228" t="s">
        <v>46</v>
      </c>
      <c r="B1" s="228"/>
      <c r="C1" s="228"/>
      <c r="D1" s="203"/>
      <c r="E1" s="203"/>
      <c r="F1" s="203"/>
      <c r="G1" s="203"/>
      <c r="H1" s="203"/>
      <c r="I1" s="203"/>
      <c r="J1" s="203"/>
      <c r="K1" s="203"/>
    </row>
    <row r="2" ht="27.75" customHeight="1" spans="1:11">
      <c r="A2" s="204" t="s">
        <v>47</v>
      </c>
      <c r="B2" s="204"/>
      <c r="C2" s="204"/>
      <c r="D2" s="204"/>
      <c r="E2" s="204"/>
      <c r="F2" s="204"/>
      <c r="G2" s="204"/>
      <c r="H2" s="204"/>
      <c r="I2" s="204"/>
      <c r="J2" s="204"/>
      <c r="K2" s="204"/>
    </row>
    <row r="3" ht="21.75" customHeight="1" spans="1:11">
      <c r="A3" s="229" t="str">
        <f>收支总表!A3</f>
        <v>部门名称：临夏回族自治州红十字会</v>
      </c>
      <c r="B3" s="229"/>
      <c r="C3" s="229"/>
      <c r="D3" s="45"/>
      <c r="E3" s="45"/>
      <c r="F3" s="230"/>
      <c r="G3" s="203"/>
      <c r="H3" s="203"/>
      <c r="I3" s="203"/>
      <c r="J3" s="203"/>
      <c r="K3" s="242" t="s">
        <v>3</v>
      </c>
    </row>
    <row r="4" s="199" customFormat="1" ht="21.75" customHeight="1" spans="1:11">
      <c r="A4" s="231" t="s">
        <v>48</v>
      </c>
      <c r="B4" s="232"/>
      <c r="C4" s="232"/>
      <c r="D4" s="233"/>
      <c r="E4" s="206" t="s">
        <v>8</v>
      </c>
      <c r="F4" s="234" t="s">
        <v>49</v>
      </c>
      <c r="G4" s="235" t="s">
        <v>50</v>
      </c>
      <c r="H4" s="235" t="s">
        <v>51</v>
      </c>
      <c r="I4" s="235" t="s">
        <v>52</v>
      </c>
      <c r="J4" s="235" t="s">
        <v>53</v>
      </c>
      <c r="K4" s="235" t="s">
        <v>42</v>
      </c>
    </row>
    <row r="5" s="199" customFormat="1" ht="21.75" customHeight="1" spans="1:11">
      <c r="A5" s="234" t="s">
        <v>54</v>
      </c>
      <c r="B5" s="234"/>
      <c r="C5" s="234"/>
      <c r="D5" s="235" t="s">
        <v>55</v>
      </c>
      <c r="E5" s="206"/>
      <c r="F5" s="234"/>
      <c r="G5" s="236"/>
      <c r="H5" s="236"/>
      <c r="I5" s="236"/>
      <c r="J5" s="236"/>
      <c r="K5" s="236"/>
    </row>
    <row r="6" s="226" customFormat="1" ht="21.75" customHeight="1" spans="1:11">
      <c r="A6" s="234" t="s">
        <v>56</v>
      </c>
      <c r="B6" s="234" t="s">
        <v>57</v>
      </c>
      <c r="C6" s="234" t="s">
        <v>58</v>
      </c>
      <c r="D6" s="237"/>
      <c r="E6" s="206"/>
      <c r="F6" s="234"/>
      <c r="G6" s="237"/>
      <c r="H6" s="237"/>
      <c r="I6" s="237"/>
      <c r="J6" s="237"/>
      <c r="K6" s="237"/>
    </row>
    <row r="7" s="227" customFormat="1" ht="21.75" customHeight="1" spans="1:11">
      <c r="A7" s="238"/>
      <c r="B7" s="238"/>
      <c r="C7" s="238"/>
      <c r="D7" s="237" t="s">
        <v>8</v>
      </c>
      <c r="E7" s="206">
        <f>F7+G7+H7+I7+J7+K7</f>
        <v>1817583</v>
      </c>
      <c r="F7" s="234">
        <f>F8+F9+F10+F11+F12+F13+F14</f>
        <v>1817583</v>
      </c>
      <c r="G7" s="234">
        <f t="shared" ref="F7:K7" si="0">G8+G11+G14+G17+G20</f>
        <v>0</v>
      </c>
      <c r="H7" s="234">
        <f t="shared" si="0"/>
        <v>0</v>
      </c>
      <c r="I7" s="234">
        <f t="shared" si="0"/>
        <v>0</v>
      </c>
      <c r="J7" s="234">
        <f t="shared" si="0"/>
        <v>0</v>
      </c>
      <c r="K7" s="234">
        <f t="shared" si="0"/>
        <v>0</v>
      </c>
    </row>
    <row r="8" ht="21.75" customHeight="1" spans="1:11">
      <c r="A8" s="239" t="s">
        <v>59</v>
      </c>
      <c r="B8" s="239" t="s">
        <v>60</v>
      </c>
      <c r="C8" s="239" t="s">
        <v>61</v>
      </c>
      <c r="D8" s="240" t="s">
        <v>62</v>
      </c>
      <c r="E8" s="206">
        <f t="shared" ref="E8:E22" si="1">F8+G8+H8+I8+J8+K8</f>
        <v>1469215</v>
      </c>
      <c r="F8" s="241">
        <v>1469215</v>
      </c>
      <c r="G8" s="241">
        <f t="shared" ref="F8:K8" si="2">SUM(G9:G10)</f>
        <v>0</v>
      </c>
      <c r="H8" s="241">
        <f t="shared" si="2"/>
        <v>0</v>
      </c>
      <c r="I8" s="241">
        <f t="shared" si="2"/>
        <v>0</v>
      </c>
      <c r="J8" s="241">
        <f t="shared" si="2"/>
        <v>0</v>
      </c>
      <c r="K8" s="241">
        <f t="shared" si="2"/>
        <v>0</v>
      </c>
    </row>
    <row r="9" ht="21.75" customHeight="1" spans="1:11">
      <c r="A9" s="239" t="s">
        <v>59</v>
      </c>
      <c r="B9" s="239" t="s">
        <v>63</v>
      </c>
      <c r="C9" s="239" t="s">
        <v>64</v>
      </c>
      <c r="D9" s="192" t="s">
        <v>65</v>
      </c>
      <c r="E9" s="206">
        <f t="shared" si="1"/>
        <v>2096</v>
      </c>
      <c r="F9" s="241">
        <v>2096</v>
      </c>
      <c r="G9" s="241"/>
      <c r="H9" s="241"/>
      <c r="I9" s="241"/>
      <c r="J9" s="241"/>
      <c r="K9" s="241"/>
    </row>
    <row r="10" ht="21.75" customHeight="1" spans="1:11">
      <c r="A10" s="239" t="s">
        <v>66</v>
      </c>
      <c r="B10" s="239" t="s">
        <v>67</v>
      </c>
      <c r="C10" s="239" t="s">
        <v>61</v>
      </c>
      <c r="D10" s="192" t="s">
        <v>68</v>
      </c>
      <c r="E10" s="206">
        <f t="shared" si="1"/>
        <v>64287</v>
      </c>
      <c r="F10" s="241">
        <v>64287</v>
      </c>
      <c r="G10" s="241"/>
      <c r="H10" s="241"/>
      <c r="I10" s="241"/>
      <c r="J10" s="241"/>
      <c r="K10" s="241"/>
    </row>
    <row r="11" ht="21.75" customHeight="1" spans="1:11">
      <c r="A11" s="239" t="s">
        <v>66</v>
      </c>
      <c r="B11" s="239" t="s">
        <v>69</v>
      </c>
      <c r="C11" s="239" t="s">
        <v>61</v>
      </c>
      <c r="D11" s="192" t="s">
        <v>70</v>
      </c>
      <c r="E11" s="206">
        <f t="shared" si="1"/>
        <v>5240</v>
      </c>
      <c r="F11" s="241">
        <v>5240</v>
      </c>
      <c r="G11" s="241">
        <f t="shared" ref="F11:K11" si="3">SUM(G12:G13)</f>
        <v>0</v>
      </c>
      <c r="H11" s="241">
        <f t="shared" si="3"/>
        <v>0</v>
      </c>
      <c r="I11" s="241">
        <f t="shared" si="3"/>
        <v>0</v>
      </c>
      <c r="J11" s="241">
        <f t="shared" si="3"/>
        <v>0</v>
      </c>
      <c r="K11" s="241">
        <f t="shared" si="3"/>
        <v>0</v>
      </c>
    </row>
    <row r="12" ht="21.75" customHeight="1" spans="1:11">
      <c r="A12" s="239" t="s">
        <v>59</v>
      </c>
      <c r="B12" s="239" t="s">
        <v>71</v>
      </c>
      <c r="C12" s="239" t="s">
        <v>71</v>
      </c>
      <c r="D12" s="192" t="s">
        <v>72</v>
      </c>
      <c r="E12" s="206">
        <f t="shared" si="1"/>
        <v>167689</v>
      </c>
      <c r="F12" s="241">
        <v>167689</v>
      </c>
      <c r="G12" s="241"/>
      <c r="H12" s="241"/>
      <c r="I12" s="241"/>
      <c r="J12" s="241"/>
      <c r="K12" s="241"/>
    </row>
    <row r="13" ht="21.75" customHeight="1" spans="1:11">
      <c r="A13" s="239" t="s">
        <v>59</v>
      </c>
      <c r="B13" s="239" t="s">
        <v>71</v>
      </c>
      <c r="C13" s="239" t="s">
        <v>61</v>
      </c>
      <c r="D13" s="192" t="s">
        <v>73</v>
      </c>
      <c r="E13" s="206">
        <f t="shared" si="1"/>
        <v>9056</v>
      </c>
      <c r="F13" s="241">
        <v>9056</v>
      </c>
      <c r="G13" s="241"/>
      <c r="H13" s="241"/>
      <c r="I13" s="241"/>
      <c r="J13" s="241"/>
      <c r="K13" s="241"/>
    </row>
    <row r="14" ht="21.75" customHeight="1" spans="1:11">
      <c r="A14" s="239" t="s">
        <v>59</v>
      </c>
      <c r="B14" s="239" t="s">
        <v>60</v>
      </c>
      <c r="C14" s="239" t="s">
        <v>74</v>
      </c>
      <c r="D14" s="192" t="s">
        <v>75</v>
      </c>
      <c r="E14" s="206">
        <f t="shared" si="1"/>
        <v>100000</v>
      </c>
      <c r="F14" s="241">
        <v>100000</v>
      </c>
      <c r="G14" s="241">
        <f t="shared" ref="F14:K14" si="4">SUM(G15:G16)</f>
        <v>0</v>
      </c>
      <c r="H14" s="241">
        <f t="shared" si="4"/>
        <v>0</v>
      </c>
      <c r="I14" s="241">
        <f t="shared" si="4"/>
        <v>0</v>
      </c>
      <c r="J14" s="241">
        <f t="shared" si="4"/>
        <v>0</v>
      </c>
      <c r="K14" s="241">
        <f t="shared" si="4"/>
        <v>0</v>
      </c>
    </row>
    <row r="15" ht="21.75" customHeight="1" spans="1:11">
      <c r="A15" s="239"/>
      <c r="B15" s="239"/>
      <c r="C15" s="239"/>
      <c r="D15" s="192"/>
      <c r="E15" s="206">
        <f t="shared" si="1"/>
        <v>0</v>
      </c>
      <c r="F15" s="241"/>
      <c r="G15" s="241"/>
      <c r="H15" s="241"/>
      <c r="I15" s="241"/>
      <c r="J15" s="241"/>
      <c r="K15" s="241"/>
    </row>
    <row r="16" ht="21.75" customHeight="1" spans="1:11">
      <c r="A16" s="239"/>
      <c r="B16" s="239"/>
      <c r="C16" s="239"/>
      <c r="D16" s="192"/>
      <c r="E16" s="206">
        <f t="shared" si="1"/>
        <v>0</v>
      </c>
      <c r="F16" s="241"/>
      <c r="G16" s="241"/>
      <c r="H16" s="241"/>
      <c r="I16" s="241"/>
      <c r="J16" s="241"/>
      <c r="K16" s="241"/>
    </row>
    <row r="17" ht="21.75" customHeight="1" spans="1:11">
      <c r="A17" s="239"/>
      <c r="B17" s="239"/>
      <c r="C17" s="239"/>
      <c r="D17" s="192"/>
      <c r="E17" s="206">
        <f t="shared" si="1"/>
        <v>0</v>
      </c>
      <c r="F17" s="241">
        <f t="shared" ref="F17:K17" si="5">SUM(F18:F19)</f>
        <v>0</v>
      </c>
      <c r="G17" s="241">
        <f t="shared" si="5"/>
        <v>0</v>
      </c>
      <c r="H17" s="241">
        <f t="shared" si="5"/>
        <v>0</v>
      </c>
      <c r="I17" s="241">
        <f t="shared" si="5"/>
        <v>0</v>
      </c>
      <c r="J17" s="241">
        <f t="shared" si="5"/>
        <v>0</v>
      </c>
      <c r="K17" s="241">
        <f t="shared" si="5"/>
        <v>0</v>
      </c>
    </row>
    <row r="18" ht="21.75" customHeight="1" spans="1:11">
      <c r="A18" s="239"/>
      <c r="B18" s="239"/>
      <c r="C18" s="239"/>
      <c r="D18" s="192"/>
      <c r="E18" s="206">
        <f t="shared" si="1"/>
        <v>0</v>
      </c>
      <c r="F18" s="241"/>
      <c r="G18" s="241"/>
      <c r="H18" s="241"/>
      <c r="I18" s="241"/>
      <c r="J18" s="241"/>
      <c r="K18" s="241"/>
    </row>
    <row r="19" ht="21.75" customHeight="1" spans="1:11">
      <c r="A19" s="239"/>
      <c r="B19" s="239"/>
      <c r="C19" s="239"/>
      <c r="D19" s="192"/>
      <c r="E19" s="206">
        <f t="shared" si="1"/>
        <v>0</v>
      </c>
      <c r="F19" s="241"/>
      <c r="G19" s="241"/>
      <c r="H19" s="241"/>
      <c r="I19" s="241"/>
      <c r="J19" s="241"/>
      <c r="K19" s="241"/>
    </row>
    <row r="20" ht="21.75" customHeight="1" spans="1:11">
      <c r="A20" s="239"/>
      <c r="B20" s="239"/>
      <c r="C20" s="239"/>
      <c r="D20" s="192"/>
      <c r="E20" s="206">
        <f t="shared" si="1"/>
        <v>0</v>
      </c>
      <c r="F20" s="241">
        <f t="shared" ref="F20:K20" si="6">SUM(F21:F22)</f>
        <v>0</v>
      </c>
      <c r="G20" s="241">
        <f t="shared" si="6"/>
        <v>0</v>
      </c>
      <c r="H20" s="241">
        <f t="shared" si="6"/>
        <v>0</v>
      </c>
      <c r="I20" s="241">
        <f t="shared" si="6"/>
        <v>0</v>
      </c>
      <c r="J20" s="241">
        <f t="shared" si="6"/>
        <v>0</v>
      </c>
      <c r="K20" s="241">
        <f t="shared" si="6"/>
        <v>0</v>
      </c>
    </row>
    <row r="21" ht="21.75" customHeight="1" spans="1:11">
      <c r="A21" s="239"/>
      <c r="B21" s="239"/>
      <c r="C21" s="239"/>
      <c r="D21" s="192"/>
      <c r="E21" s="206">
        <f t="shared" si="1"/>
        <v>0</v>
      </c>
      <c r="F21" s="241"/>
      <c r="G21" s="241"/>
      <c r="H21" s="241"/>
      <c r="I21" s="241"/>
      <c r="J21" s="241"/>
      <c r="K21" s="241"/>
    </row>
    <row r="22" ht="21.75" customHeight="1" spans="1:11">
      <c r="A22" s="239"/>
      <c r="B22" s="239"/>
      <c r="C22" s="239"/>
      <c r="D22" s="192"/>
      <c r="E22" s="206">
        <f t="shared" si="1"/>
        <v>0</v>
      </c>
      <c r="F22" s="241"/>
      <c r="G22" s="241"/>
      <c r="H22" s="241"/>
      <c r="I22" s="241"/>
      <c r="J22" s="241"/>
      <c r="K22" s="241"/>
    </row>
  </sheetData>
  <mergeCells count="13">
    <mergeCell ref="A1:C1"/>
    <mergeCell ref="A2:K2"/>
    <mergeCell ref="A3:E3"/>
    <mergeCell ref="A4:D4"/>
    <mergeCell ref="A5:C5"/>
    <mergeCell ref="D5:D6"/>
    <mergeCell ref="E4:E6"/>
    <mergeCell ref="F4:F6"/>
    <mergeCell ref="G4:G6"/>
    <mergeCell ref="H4:H6"/>
    <mergeCell ref="I4:I6"/>
    <mergeCell ref="J4:J6"/>
    <mergeCell ref="K4:K6"/>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showZeros="0" zoomScale="93" zoomScaleNormal="93" workbookViewId="0">
      <selection activeCell="B10" sqref="B10"/>
    </sheetView>
  </sheetViews>
  <sheetFormatPr defaultColWidth="8.75" defaultRowHeight="14.25"/>
  <cols>
    <col min="1" max="3" width="4.75" style="213" customWidth="1"/>
    <col min="4" max="4" width="36.625" style="213" customWidth="1"/>
    <col min="5" max="11" width="11.75" style="213" customWidth="1"/>
    <col min="12" max="13" width="9.625" style="213" customWidth="1"/>
    <col min="14" max="16384" width="8.75" style="213"/>
  </cols>
  <sheetData>
    <row r="1" spans="1:3">
      <c r="A1" s="214" t="s">
        <v>76</v>
      </c>
      <c r="B1" s="214"/>
      <c r="C1" s="214"/>
    </row>
    <row r="2" ht="28.5" customHeight="1" spans="1:11">
      <c r="A2" s="215" t="s">
        <v>77</v>
      </c>
      <c r="B2" s="215"/>
      <c r="C2" s="215"/>
      <c r="D2" s="215"/>
      <c r="E2" s="215"/>
      <c r="F2" s="215"/>
      <c r="G2" s="215"/>
      <c r="H2" s="215"/>
      <c r="I2" s="215"/>
      <c r="J2" s="215"/>
      <c r="K2" s="215"/>
    </row>
    <row r="3" ht="21.75" customHeight="1" spans="1:11">
      <c r="A3" s="134" t="str">
        <f>收支总表!A3</f>
        <v>部门名称：临夏回族自治州红十字会</v>
      </c>
      <c r="B3" s="134"/>
      <c r="C3" s="134"/>
      <c r="D3" s="134"/>
      <c r="E3" s="134"/>
      <c r="F3" s="216"/>
      <c r="I3" s="224"/>
      <c r="J3" s="224" t="s">
        <v>3</v>
      </c>
      <c r="K3" s="224"/>
    </row>
    <row r="4" s="210" customFormat="1" ht="21.75" customHeight="1" spans="1:11">
      <c r="A4" s="182" t="s">
        <v>48</v>
      </c>
      <c r="B4" s="183"/>
      <c r="C4" s="183"/>
      <c r="D4" s="184"/>
      <c r="E4" s="194" t="s">
        <v>8</v>
      </c>
      <c r="F4" s="186" t="s">
        <v>78</v>
      </c>
      <c r="G4" s="217" t="s">
        <v>79</v>
      </c>
      <c r="H4" s="218"/>
      <c r="I4" s="218"/>
      <c r="J4" s="218"/>
      <c r="K4" s="225"/>
    </row>
    <row r="5" s="210" customFormat="1" ht="21.75" customHeight="1" spans="1:11">
      <c r="A5" s="186" t="s">
        <v>54</v>
      </c>
      <c r="B5" s="186"/>
      <c r="C5" s="186"/>
      <c r="D5" s="187" t="s">
        <v>55</v>
      </c>
      <c r="E5" s="194"/>
      <c r="F5" s="186"/>
      <c r="G5" s="187" t="s">
        <v>49</v>
      </c>
      <c r="H5" s="187" t="s">
        <v>50</v>
      </c>
      <c r="I5" s="187" t="s">
        <v>80</v>
      </c>
      <c r="J5" s="187" t="s">
        <v>52</v>
      </c>
      <c r="K5" s="187" t="s">
        <v>53</v>
      </c>
    </row>
    <row r="6" s="211" customFormat="1" ht="21.75" customHeight="1" spans="1:11">
      <c r="A6" s="186" t="s">
        <v>56</v>
      </c>
      <c r="B6" s="186" t="s">
        <v>57</v>
      </c>
      <c r="C6" s="186" t="s">
        <v>58</v>
      </c>
      <c r="D6" s="188"/>
      <c r="E6" s="194"/>
      <c r="F6" s="186"/>
      <c r="G6" s="188"/>
      <c r="H6" s="188"/>
      <c r="I6" s="188"/>
      <c r="J6" s="188"/>
      <c r="K6" s="188"/>
    </row>
    <row r="7" s="212" customFormat="1" ht="21.75" customHeight="1" spans="1:11">
      <c r="A7" s="219"/>
      <c r="B7" s="219"/>
      <c r="C7" s="219"/>
      <c r="D7" s="188" t="s">
        <v>8</v>
      </c>
      <c r="E7" s="194">
        <f>F7+G7+H7+I7+J7+K7</f>
        <v>1817583</v>
      </c>
      <c r="F7" s="186">
        <f>F8+F9+F10+F11+F12+F13</f>
        <v>1617583</v>
      </c>
      <c r="G7" s="186">
        <f t="shared" ref="F7:K7" si="0">G8+G11+G14+G17+G20</f>
        <v>200000</v>
      </c>
      <c r="H7" s="186">
        <f t="shared" si="0"/>
        <v>0</v>
      </c>
      <c r="I7" s="186">
        <f t="shared" si="0"/>
        <v>0</v>
      </c>
      <c r="J7" s="186">
        <f t="shared" si="0"/>
        <v>0</v>
      </c>
      <c r="K7" s="186">
        <f t="shared" si="0"/>
        <v>0</v>
      </c>
    </row>
    <row r="8" ht="21.75" customHeight="1" spans="1:11">
      <c r="A8" s="220" t="s">
        <v>59</v>
      </c>
      <c r="B8" s="220" t="s">
        <v>60</v>
      </c>
      <c r="C8" s="220" t="s">
        <v>61</v>
      </c>
      <c r="D8" s="221" t="s">
        <v>62</v>
      </c>
      <c r="E8" s="194">
        <f>F8+G8+H8+I8+J8+K8</f>
        <v>1569215</v>
      </c>
      <c r="F8" s="222">
        <v>1369215</v>
      </c>
      <c r="G8" s="222">
        <v>200000</v>
      </c>
      <c r="H8" s="222">
        <f>SUM(H9:H10)</f>
        <v>0</v>
      </c>
      <c r="I8" s="222">
        <f t="shared" ref="F8:K8" si="1">SUM(I9:I10)</f>
        <v>0</v>
      </c>
      <c r="J8" s="222">
        <f t="shared" si="1"/>
        <v>0</v>
      </c>
      <c r="K8" s="222">
        <f t="shared" si="1"/>
        <v>0</v>
      </c>
    </row>
    <row r="9" ht="21.75" customHeight="1" spans="1:11">
      <c r="A9" s="223" t="s">
        <v>59</v>
      </c>
      <c r="B9" s="223" t="s">
        <v>63</v>
      </c>
      <c r="C9" s="223" t="s">
        <v>64</v>
      </c>
      <c r="D9" s="192" t="s">
        <v>65</v>
      </c>
      <c r="E9" s="194">
        <f t="shared" ref="E8:E22" si="2">F9+G9+H9+I9+J9+K9</f>
        <v>2096</v>
      </c>
      <c r="F9" s="222">
        <v>2096</v>
      </c>
      <c r="G9" s="222"/>
      <c r="H9" s="222"/>
      <c r="I9" s="222"/>
      <c r="J9" s="222"/>
      <c r="K9" s="222"/>
    </row>
    <row r="10" ht="21.75" customHeight="1" spans="1:11">
      <c r="A10" s="223" t="s">
        <v>66</v>
      </c>
      <c r="B10" s="223" t="s">
        <v>67</v>
      </c>
      <c r="C10" s="223" t="s">
        <v>61</v>
      </c>
      <c r="D10" s="192" t="s">
        <v>68</v>
      </c>
      <c r="E10" s="194">
        <f t="shared" si="2"/>
        <v>64287</v>
      </c>
      <c r="F10" s="222">
        <v>64287</v>
      </c>
      <c r="G10" s="222"/>
      <c r="H10" s="222"/>
      <c r="I10" s="222"/>
      <c r="J10" s="222"/>
      <c r="K10" s="222"/>
    </row>
    <row r="11" ht="21.75" customHeight="1" spans="1:11">
      <c r="A11" s="223" t="s">
        <v>66</v>
      </c>
      <c r="B11" s="223" t="s">
        <v>69</v>
      </c>
      <c r="C11" s="223" t="s">
        <v>61</v>
      </c>
      <c r="D11" s="192" t="s">
        <v>70</v>
      </c>
      <c r="E11" s="194">
        <f t="shared" si="2"/>
        <v>5240</v>
      </c>
      <c r="F11" s="222">
        <v>5240</v>
      </c>
      <c r="G11" s="222">
        <f t="shared" ref="G11:K11" si="3">G12+G13</f>
        <v>0</v>
      </c>
      <c r="H11" s="222">
        <f t="shared" si="3"/>
        <v>0</v>
      </c>
      <c r="I11" s="222">
        <f t="shared" si="3"/>
        <v>0</v>
      </c>
      <c r="J11" s="222">
        <f t="shared" si="3"/>
        <v>0</v>
      </c>
      <c r="K11" s="222">
        <f t="shared" si="3"/>
        <v>0</v>
      </c>
    </row>
    <row r="12" ht="21.75" customHeight="1" spans="1:11">
      <c r="A12" s="223" t="s">
        <v>59</v>
      </c>
      <c r="B12" s="223" t="s">
        <v>71</v>
      </c>
      <c r="C12" s="223" t="s">
        <v>71</v>
      </c>
      <c r="D12" s="192" t="s">
        <v>72</v>
      </c>
      <c r="E12" s="194">
        <f t="shared" si="2"/>
        <v>167689</v>
      </c>
      <c r="F12" s="222">
        <v>167689</v>
      </c>
      <c r="G12" s="222"/>
      <c r="H12" s="222"/>
      <c r="I12" s="222"/>
      <c r="J12" s="222"/>
      <c r="K12" s="222"/>
    </row>
    <row r="13" ht="21.75" customHeight="1" spans="1:11">
      <c r="A13" s="223" t="s">
        <v>59</v>
      </c>
      <c r="B13" s="223" t="s">
        <v>71</v>
      </c>
      <c r="C13" s="223" t="s">
        <v>61</v>
      </c>
      <c r="D13" s="192" t="s">
        <v>73</v>
      </c>
      <c r="E13" s="194">
        <f t="shared" si="2"/>
        <v>9056</v>
      </c>
      <c r="F13" s="222">
        <v>9056</v>
      </c>
      <c r="G13" s="222"/>
      <c r="H13" s="222"/>
      <c r="I13" s="222"/>
      <c r="J13" s="222"/>
      <c r="K13" s="222"/>
    </row>
    <row r="14" ht="21.75" customHeight="1" spans="1:11">
      <c r="A14" s="223"/>
      <c r="B14" s="223"/>
      <c r="C14" s="223"/>
      <c r="D14" s="192"/>
      <c r="E14" s="194">
        <f t="shared" si="2"/>
        <v>0</v>
      </c>
      <c r="F14" s="222">
        <f t="shared" ref="F14:K14" si="4">SUM(F15:F16)</f>
        <v>0</v>
      </c>
      <c r="G14" s="222">
        <f t="shared" si="4"/>
        <v>0</v>
      </c>
      <c r="H14" s="222">
        <f t="shared" si="4"/>
        <v>0</v>
      </c>
      <c r="I14" s="222">
        <f t="shared" si="4"/>
        <v>0</v>
      </c>
      <c r="J14" s="222">
        <f t="shared" si="4"/>
        <v>0</v>
      </c>
      <c r="K14" s="222">
        <f t="shared" si="4"/>
        <v>0</v>
      </c>
    </row>
    <row r="15" ht="21.75" customHeight="1" spans="1:11">
      <c r="A15" s="223"/>
      <c r="B15" s="223"/>
      <c r="C15" s="223"/>
      <c r="D15" s="192"/>
      <c r="E15" s="194">
        <f t="shared" si="2"/>
        <v>0</v>
      </c>
      <c r="F15" s="222"/>
      <c r="G15" s="222"/>
      <c r="H15" s="222"/>
      <c r="I15" s="222"/>
      <c r="J15" s="222"/>
      <c r="K15" s="222"/>
    </row>
    <row r="16" ht="21.75" customHeight="1" spans="1:11">
      <c r="A16" s="223"/>
      <c r="B16" s="223"/>
      <c r="C16" s="223"/>
      <c r="D16" s="192"/>
      <c r="E16" s="194">
        <f t="shared" si="2"/>
        <v>0</v>
      </c>
      <c r="F16" s="222"/>
      <c r="G16" s="222"/>
      <c r="H16" s="222"/>
      <c r="I16" s="222"/>
      <c r="J16" s="222"/>
      <c r="K16" s="222"/>
    </row>
    <row r="17" ht="21.75" customHeight="1" spans="1:11">
      <c r="A17" s="223"/>
      <c r="B17" s="223"/>
      <c r="C17" s="223"/>
      <c r="D17" s="192"/>
      <c r="E17" s="194">
        <f t="shared" si="2"/>
        <v>0</v>
      </c>
      <c r="F17" s="222">
        <f t="shared" ref="F17:K17" si="5">SUM(F18:F19)</f>
        <v>0</v>
      </c>
      <c r="G17" s="222">
        <f t="shared" si="5"/>
        <v>0</v>
      </c>
      <c r="H17" s="222">
        <f t="shared" si="5"/>
        <v>0</v>
      </c>
      <c r="I17" s="222">
        <f t="shared" si="5"/>
        <v>0</v>
      </c>
      <c r="J17" s="222">
        <f t="shared" si="5"/>
        <v>0</v>
      </c>
      <c r="K17" s="222">
        <f t="shared" si="5"/>
        <v>0</v>
      </c>
    </row>
    <row r="18" ht="21.75" customHeight="1" spans="1:11">
      <c r="A18" s="223"/>
      <c r="B18" s="223"/>
      <c r="C18" s="223"/>
      <c r="D18" s="192"/>
      <c r="E18" s="194">
        <f t="shared" si="2"/>
        <v>0</v>
      </c>
      <c r="F18" s="222"/>
      <c r="G18" s="222"/>
      <c r="H18" s="222"/>
      <c r="I18" s="222"/>
      <c r="J18" s="222"/>
      <c r="K18" s="222"/>
    </row>
    <row r="19" ht="21.75" customHeight="1" spans="1:11">
      <c r="A19" s="223"/>
      <c r="B19" s="223"/>
      <c r="C19" s="223"/>
      <c r="D19" s="192"/>
      <c r="E19" s="194">
        <f t="shared" si="2"/>
        <v>0</v>
      </c>
      <c r="F19" s="222"/>
      <c r="G19" s="222"/>
      <c r="H19" s="222"/>
      <c r="I19" s="222"/>
      <c r="J19" s="222"/>
      <c r="K19" s="222"/>
    </row>
    <row r="20" ht="21.75" customHeight="1" spans="1:11">
      <c r="A20" s="223"/>
      <c r="B20" s="223"/>
      <c r="C20" s="223"/>
      <c r="D20" s="192"/>
      <c r="E20" s="194">
        <f t="shared" si="2"/>
        <v>0</v>
      </c>
      <c r="F20" s="222">
        <f t="shared" ref="F20:K20" si="6">SUM(F21:F22)</f>
        <v>0</v>
      </c>
      <c r="G20" s="222">
        <f t="shared" si="6"/>
        <v>0</v>
      </c>
      <c r="H20" s="222">
        <f t="shared" si="6"/>
        <v>0</v>
      </c>
      <c r="I20" s="222">
        <f t="shared" si="6"/>
        <v>0</v>
      </c>
      <c r="J20" s="222">
        <f t="shared" si="6"/>
        <v>0</v>
      </c>
      <c r="K20" s="222">
        <f t="shared" si="6"/>
        <v>0</v>
      </c>
    </row>
    <row r="21" ht="21.75" customHeight="1" spans="1:11">
      <c r="A21" s="223"/>
      <c r="B21" s="223"/>
      <c r="C21" s="223"/>
      <c r="D21" s="192"/>
      <c r="E21" s="194">
        <f t="shared" si="2"/>
        <v>0</v>
      </c>
      <c r="F21" s="222"/>
      <c r="G21" s="222"/>
      <c r="H21" s="222"/>
      <c r="I21" s="222"/>
      <c r="J21" s="222"/>
      <c r="K21" s="222"/>
    </row>
    <row r="22" ht="21.75" customHeight="1" spans="1:11">
      <c r="A22" s="223"/>
      <c r="B22" s="223"/>
      <c r="C22" s="223"/>
      <c r="D22" s="192"/>
      <c r="E22" s="194">
        <f t="shared" si="2"/>
        <v>0</v>
      </c>
      <c r="F22" s="222"/>
      <c r="G22" s="222"/>
      <c r="H22" s="222"/>
      <c r="I22" s="222"/>
      <c r="J22" s="222"/>
      <c r="K22" s="222"/>
    </row>
  </sheetData>
  <mergeCells count="15">
    <mergeCell ref="A1:C1"/>
    <mergeCell ref="A2:K2"/>
    <mergeCell ref="A3:E3"/>
    <mergeCell ref="J3:K3"/>
    <mergeCell ref="A4:D4"/>
    <mergeCell ref="G4:K4"/>
    <mergeCell ref="A5:C5"/>
    <mergeCell ref="D5:D6"/>
    <mergeCell ref="E4:E6"/>
    <mergeCell ref="F4:F6"/>
    <mergeCell ref="G5:G6"/>
    <mergeCell ref="H5:H6"/>
    <mergeCell ref="I5:I6"/>
    <mergeCell ref="J5:J6"/>
    <mergeCell ref="K5:K6"/>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showZeros="0" zoomScale="93" zoomScaleNormal="93" workbookViewId="0">
      <selection activeCell="K10" sqref="K10"/>
    </sheetView>
  </sheetViews>
  <sheetFormatPr defaultColWidth="16" defaultRowHeight="14.25" outlineLevelCol="6"/>
  <cols>
    <col min="1" max="1" width="34.25" style="202" customWidth="1"/>
    <col min="2" max="2" width="16.75" style="202" customWidth="1"/>
    <col min="3" max="3" width="31.125" style="202" customWidth="1"/>
    <col min="4" max="4" width="16.875" style="202" customWidth="1"/>
    <col min="5" max="5" width="16.5" style="202" customWidth="1"/>
    <col min="6" max="6" width="17.125" style="202" customWidth="1"/>
    <col min="7" max="12" width="9.625" style="202" customWidth="1"/>
    <col min="13" max="32" width="9" style="202" customWidth="1"/>
    <col min="33" max="256" width="16" style="202" customWidth="1"/>
    <col min="257" max="16384" width="16" style="202"/>
  </cols>
  <sheetData>
    <row r="1" spans="1:6">
      <c r="A1" s="203" t="s">
        <v>81</v>
      </c>
      <c r="B1" s="203"/>
      <c r="C1" s="203"/>
      <c r="D1" s="203"/>
      <c r="E1" s="203"/>
      <c r="F1" s="203"/>
    </row>
    <row r="2" ht="24.75" customHeight="1" spans="1:6">
      <c r="A2" s="204" t="s">
        <v>82</v>
      </c>
      <c r="B2" s="204"/>
      <c r="C2" s="204"/>
      <c r="D2" s="204"/>
      <c r="E2" s="204"/>
      <c r="F2" s="204"/>
    </row>
    <row r="3" ht="20.25" customHeight="1" spans="1:6">
      <c r="A3" s="45" t="str">
        <f>收支总表!A3</f>
        <v>部门名称：临夏回族自治州红十字会</v>
      </c>
      <c r="B3" s="45"/>
      <c r="C3" s="45"/>
      <c r="D3" s="45"/>
      <c r="E3" s="45"/>
      <c r="F3" s="205" t="s">
        <v>3</v>
      </c>
    </row>
    <row r="4" s="199" customFormat="1" ht="20.25" customHeight="1" spans="1:6">
      <c r="A4" s="206" t="s">
        <v>4</v>
      </c>
      <c r="B4" s="206"/>
      <c r="C4" s="206" t="s">
        <v>5</v>
      </c>
      <c r="D4" s="206"/>
      <c r="E4" s="206"/>
      <c r="F4" s="206"/>
    </row>
    <row r="5" s="200" customFormat="1" ht="18.4" customHeight="1" spans="1:6">
      <c r="A5" s="206" t="s">
        <v>6</v>
      </c>
      <c r="B5" s="206" t="s">
        <v>7</v>
      </c>
      <c r="C5" s="206" t="s">
        <v>6</v>
      </c>
      <c r="D5" s="206" t="s">
        <v>8</v>
      </c>
      <c r="E5" s="206" t="s">
        <v>83</v>
      </c>
      <c r="F5" s="206" t="s">
        <v>10</v>
      </c>
    </row>
    <row r="6" ht="18.4" customHeight="1" spans="1:6">
      <c r="A6" s="207" t="s">
        <v>84</v>
      </c>
      <c r="B6" s="208">
        <f>B7+B13</f>
        <v>1817583</v>
      </c>
      <c r="C6" s="207" t="s">
        <v>13</v>
      </c>
      <c r="D6" s="208">
        <f t="shared" ref="D6:D25" si="0">E6+F6</f>
        <v>0</v>
      </c>
      <c r="E6" s="208"/>
      <c r="F6" s="208"/>
    </row>
    <row r="7" ht="18.4" customHeight="1" spans="1:7">
      <c r="A7" s="207" t="s">
        <v>85</v>
      </c>
      <c r="B7" s="208">
        <f>SUM(B8:B12)</f>
        <v>1817583</v>
      </c>
      <c r="C7" s="207" t="s">
        <v>15</v>
      </c>
      <c r="D7" s="208">
        <f t="shared" si="0"/>
        <v>0</v>
      </c>
      <c r="E7" s="208">
        <f>SUM(收支总表!E7)</f>
        <v>0</v>
      </c>
      <c r="F7" s="208">
        <f>SUM(收支总表!G7)</f>
        <v>0</v>
      </c>
      <c r="G7" s="201"/>
    </row>
    <row r="8" ht="18.4" customHeight="1" spans="1:7">
      <c r="A8" s="207" t="s">
        <v>86</v>
      </c>
      <c r="B8" s="208">
        <f>SUM(基本支出预算明细表!D7)</f>
        <v>1507291</v>
      </c>
      <c r="C8" s="207" t="s">
        <v>17</v>
      </c>
      <c r="D8" s="208">
        <f t="shared" si="0"/>
        <v>0</v>
      </c>
      <c r="E8" s="208">
        <f>SUM(收支总表!E8)</f>
        <v>0</v>
      </c>
      <c r="F8" s="208">
        <f>SUM(收支总表!G8)</f>
        <v>0</v>
      </c>
      <c r="G8" s="201"/>
    </row>
    <row r="9" ht="18.4" customHeight="1" spans="1:7">
      <c r="A9" s="207" t="s">
        <v>87</v>
      </c>
      <c r="B9" s="208">
        <f>SUM(基本支出预算明细表!E7)</f>
        <v>110292</v>
      </c>
      <c r="C9" s="207" t="s">
        <v>19</v>
      </c>
      <c r="D9" s="208">
        <f t="shared" si="0"/>
        <v>0</v>
      </c>
      <c r="E9" s="208">
        <f>SUM(收支总表!E9)</f>
        <v>0</v>
      </c>
      <c r="F9" s="208">
        <f>SUM(收支总表!G9)</f>
        <v>0</v>
      </c>
      <c r="G9" s="201"/>
    </row>
    <row r="10" ht="18.4" customHeight="1" spans="1:7">
      <c r="A10" s="207" t="s">
        <v>88</v>
      </c>
      <c r="B10" s="208">
        <f>SUM(项目支出预算明细表!D6)</f>
        <v>200000</v>
      </c>
      <c r="C10" s="207" t="s">
        <v>21</v>
      </c>
      <c r="D10" s="208">
        <f t="shared" si="0"/>
        <v>0</v>
      </c>
      <c r="E10" s="208">
        <f>SUM(收支总表!E10)</f>
        <v>0</v>
      </c>
      <c r="F10" s="208">
        <f>SUM(收支总表!G10)</f>
        <v>0</v>
      </c>
      <c r="G10" s="201"/>
    </row>
    <row r="11" ht="18.4" customHeight="1" spans="1:7">
      <c r="A11" s="207" t="s">
        <v>89</v>
      </c>
      <c r="B11" s="208">
        <f>SUM(项目支出预算明细表!I6)</f>
        <v>0</v>
      </c>
      <c r="C11" s="207" t="s">
        <v>23</v>
      </c>
      <c r="D11" s="208">
        <f t="shared" si="0"/>
        <v>0</v>
      </c>
      <c r="E11" s="208">
        <f>SUM(收支总表!E11)</f>
        <v>0</v>
      </c>
      <c r="F11" s="208">
        <f>SUM(收支总表!G11)</f>
        <v>0</v>
      </c>
      <c r="G11" s="201"/>
    </row>
    <row r="12" ht="18.4" customHeight="1" spans="1:7">
      <c r="A12" s="209" t="s">
        <v>90</v>
      </c>
      <c r="B12" s="208">
        <f>SUM(项目支出预算明细表!E6)</f>
        <v>0</v>
      </c>
      <c r="C12" s="207" t="s">
        <v>25</v>
      </c>
      <c r="D12" s="208">
        <f t="shared" si="0"/>
        <v>1748056</v>
      </c>
      <c r="E12" s="208">
        <f>SUM(收支总表!E12)</f>
        <v>1748056</v>
      </c>
      <c r="F12" s="208">
        <f>SUM(收支总表!G12)</f>
        <v>0</v>
      </c>
      <c r="G12" s="201"/>
    </row>
    <row r="13" ht="18.4" customHeight="1" spans="1:7">
      <c r="A13" s="207" t="s">
        <v>91</v>
      </c>
      <c r="B13" s="208">
        <f>SUM(政府性基金预算支出表!E7)</f>
        <v>0</v>
      </c>
      <c r="C13" s="207" t="s">
        <v>27</v>
      </c>
      <c r="D13" s="208">
        <f t="shared" si="0"/>
        <v>69527</v>
      </c>
      <c r="E13" s="208">
        <f>SUM(收支总表!E13)</f>
        <v>69527</v>
      </c>
      <c r="F13" s="208">
        <f>SUM(收支总表!G13)</f>
        <v>0</v>
      </c>
      <c r="G13" s="201"/>
    </row>
    <row r="14" ht="18.4" customHeight="1" spans="1:7">
      <c r="A14" s="207"/>
      <c r="B14" s="208"/>
      <c r="C14" s="207" t="s">
        <v>29</v>
      </c>
      <c r="D14" s="208">
        <f t="shared" si="0"/>
        <v>0</v>
      </c>
      <c r="E14" s="208">
        <f>SUM(收支总表!E14)</f>
        <v>0</v>
      </c>
      <c r="F14" s="208">
        <f>SUM(收支总表!G14)</f>
        <v>0</v>
      </c>
      <c r="G14" s="201"/>
    </row>
    <row r="15" ht="18.4" customHeight="1" spans="1:7">
      <c r="A15" s="207"/>
      <c r="B15" s="208"/>
      <c r="C15" s="207" t="s">
        <v>31</v>
      </c>
      <c r="D15" s="208">
        <f t="shared" si="0"/>
        <v>0</v>
      </c>
      <c r="E15" s="208">
        <f>SUM(收支总表!E15)</f>
        <v>0</v>
      </c>
      <c r="F15" s="208">
        <f>SUM(收支总表!G15)</f>
        <v>0</v>
      </c>
      <c r="G15" s="201"/>
    </row>
    <row r="16" ht="18.4" customHeight="1" spans="1:7">
      <c r="A16" s="207"/>
      <c r="B16" s="208"/>
      <c r="C16" s="207" t="s">
        <v>32</v>
      </c>
      <c r="D16" s="208">
        <f t="shared" si="0"/>
        <v>0</v>
      </c>
      <c r="E16" s="208">
        <f>SUM(收支总表!E16)</f>
        <v>0</v>
      </c>
      <c r="F16" s="208">
        <f>SUM(收支总表!G16)</f>
        <v>0</v>
      </c>
      <c r="G16" s="201"/>
    </row>
    <row r="17" ht="18.4" customHeight="1" spans="1:7">
      <c r="A17" s="207"/>
      <c r="B17" s="208"/>
      <c r="C17" s="207" t="s">
        <v>33</v>
      </c>
      <c r="D17" s="208">
        <f t="shared" si="0"/>
        <v>0</v>
      </c>
      <c r="E17" s="208">
        <f>SUM(收支总表!E17)</f>
        <v>0</v>
      </c>
      <c r="F17" s="208">
        <f>SUM(收支总表!G17)</f>
        <v>0</v>
      </c>
      <c r="G17" s="201"/>
    </row>
    <row r="18" ht="18.4" customHeight="1" spans="1:7">
      <c r="A18" s="207"/>
      <c r="B18" s="208"/>
      <c r="C18" s="207" t="s">
        <v>34</v>
      </c>
      <c r="D18" s="208">
        <f t="shared" ref="D18:D19" si="1">E18+F18</f>
        <v>0</v>
      </c>
      <c r="E18" s="208">
        <f>SUM(收支总表!E18)</f>
        <v>0</v>
      </c>
      <c r="F18" s="208">
        <f>SUM(收支总表!G18)</f>
        <v>0</v>
      </c>
      <c r="G18" s="201"/>
    </row>
    <row r="19" ht="18.4" customHeight="1" spans="1:7">
      <c r="A19" s="207"/>
      <c r="B19" s="208"/>
      <c r="C19" s="207" t="s">
        <v>35</v>
      </c>
      <c r="D19" s="208">
        <f t="shared" si="1"/>
        <v>0</v>
      </c>
      <c r="E19" s="208">
        <f>SUM(收支总表!E19)</f>
        <v>0</v>
      </c>
      <c r="F19" s="208">
        <f>SUM(收支总表!G19)</f>
        <v>0</v>
      </c>
      <c r="G19" s="201"/>
    </row>
    <row r="20" ht="18.4" customHeight="1" spans="1:7">
      <c r="A20" s="207"/>
      <c r="B20" s="208"/>
      <c r="C20" s="207" t="s">
        <v>36</v>
      </c>
      <c r="D20" s="208">
        <f t="shared" si="0"/>
        <v>0</v>
      </c>
      <c r="E20" s="208">
        <f>SUM(收支总表!E20)</f>
        <v>0</v>
      </c>
      <c r="F20" s="208">
        <f>SUM(收支总表!G20)</f>
        <v>0</v>
      </c>
      <c r="G20" s="201"/>
    </row>
    <row r="21" ht="18.4" customHeight="1" spans="1:7">
      <c r="A21" s="207"/>
      <c r="B21" s="208"/>
      <c r="C21" s="207" t="s">
        <v>37</v>
      </c>
      <c r="D21" s="208">
        <f t="shared" si="0"/>
        <v>0</v>
      </c>
      <c r="E21" s="208">
        <f>SUM(收支总表!E21)</f>
        <v>0</v>
      </c>
      <c r="F21" s="208">
        <f>SUM(收支总表!G21)</f>
        <v>0</v>
      </c>
      <c r="G21" s="201"/>
    </row>
    <row r="22" ht="18.4" customHeight="1" spans="1:6">
      <c r="A22" s="207"/>
      <c r="B22" s="208"/>
      <c r="C22" s="207" t="s">
        <v>38</v>
      </c>
      <c r="D22" s="208">
        <f t="shared" si="0"/>
        <v>0</v>
      </c>
      <c r="E22" s="208">
        <f>SUM(收支总表!E22)</f>
        <v>0</v>
      </c>
      <c r="F22" s="208">
        <f>SUM(收支总表!G22)</f>
        <v>0</v>
      </c>
    </row>
    <row r="23" ht="18.4" customHeight="1" spans="1:6">
      <c r="A23" s="207"/>
      <c r="B23" s="208"/>
      <c r="C23" s="207" t="s">
        <v>39</v>
      </c>
      <c r="D23" s="208">
        <f t="shared" si="0"/>
        <v>0</v>
      </c>
      <c r="E23" s="208">
        <f>SUM(收支总表!E23)</f>
        <v>0</v>
      </c>
      <c r="F23" s="208">
        <f>SUM(收支总表!G23)</f>
        <v>0</v>
      </c>
    </row>
    <row r="24" ht="18.4" customHeight="1" spans="1:6">
      <c r="A24" s="207" t="s">
        <v>92</v>
      </c>
      <c r="B24" s="208">
        <f>SUM(基本支出预算明细表!I7+项目支出预算明细表!J6)</f>
        <v>0</v>
      </c>
      <c r="C24" s="207" t="s">
        <v>41</v>
      </c>
      <c r="D24" s="208">
        <f t="shared" si="0"/>
        <v>0</v>
      </c>
      <c r="E24" s="208">
        <f>SUM(收支总表!E24)</f>
        <v>0</v>
      </c>
      <c r="F24" s="208">
        <f>SUM(收支总表!G24)</f>
        <v>0</v>
      </c>
    </row>
    <row r="25" ht="18.4" customHeight="1" spans="1:6">
      <c r="A25" s="207"/>
      <c r="B25" s="208"/>
      <c r="C25" s="207" t="s">
        <v>43</v>
      </c>
      <c r="D25" s="208">
        <f t="shared" si="0"/>
        <v>0</v>
      </c>
      <c r="E25" s="208">
        <f>SUM(收支总表!E25)</f>
        <v>0</v>
      </c>
      <c r="F25" s="208">
        <f>SUM(收支总表!G25)</f>
        <v>0</v>
      </c>
    </row>
    <row r="26" s="201" customFormat="1" ht="18.4" customHeight="1" spans="1:6">
      <c r="A26" s="206" t="s">
        <v>44</v>
      </c>
      <c r="B26" s="206">
        <f>B6+B24</f>
        <v>1817583</v>
      </c>
      <c r="C26" s="206" t="s">
        <v>45</v>
      </c>
      <c r="D26" s="206">
        <f t="shared" ref="D26:F26" si="2">SUM(D6:D25)</f>
        <v>1817583</v>
      </c>
      <c r="E26" s="206">
        <f t="shared" si="2"/>
        <v>1817583</v>
      </c>
      <c r="F26" s="206">
        <f t="shared" si="2"/>
        <v>0</v>
      </c>
    </row>
  </sheetData>
  <mergeCells count="4">
    <mergeCell ref="A2:F2"/>
    <mergeCell ref="A3:E3"/>
    <mergeCell ref="A4:B4"/>
    <mergeCell ref="C4:F4"/>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showZeros="0" zoomScale="93" zoomScaleNormal="93" workbookViewId="0">
      <selection activeCell="O14" sqref="O14"/>
    </sheetView>
  </sheetViews>
  <sheetFormatPr defaultColWidth="8.75" defaultRowHeight="14.25"/>
  <cols>
    <col min="1" max="1" width="23.875" style="176" customWidth="1"/>
    <col min="2" max="2" width="13.875" style="176" customWidth="1"/>
    <col min="3" max="11" width="10" style="176" customWidth="1"/>
    <col min="12" max="16" width="9.625" style="176" customWidth="1"/>
    <col min="17" max="36" width="9" style="176" customWidth="1"/>
    <col min="37" max="260" width="8.75" style="176" customWidth="1"/>
    <col min="261" max="16384" width="8.75" style="176"/>
  </cols>
  <sheetData>
    <row r="1" spans="1:3">
      <c r="A1" s="177" t="s">
        <v>93</v>
      </c>
      <c r="B1" s="178"/>
      <c r="C1" s="178"/>
    </row>
    <row r="2" ht="32.45" customHeight="1" spans="1:11">
      <c r="A2" s="179" t="s">
        <v>94</v>
      </c>
      <c r="B2" s="179"/>
      <c r="C2" s="179"/>
      <c r="D2" s="179"/>
      <c r="E2" s="179"/>
      <c r="F2" s="179"/>
      <c r="G2" s="179"/>
      <c r="H2" s="179"/>
      <c r="I2" s="179"/>
      <c r="J2" s="179"/>
      <c r="K2" s="179"/>
    </row>
    <row r="3" ht="21.75" customHeight="1" spans="1:11">
      <c r="A3" s="134" t="str">
        <f>收支总表!A3</f>
        <v>部门名称：临夏回族自治州红十字会</v>
      </c>
      <c r="B3" s="134"/>
      <c r="C3" s="134"/>
      <c r="D3" s="134"/>
      <c r="E3" s="134"/>
      <c r="F3" s="134"/>
      <c r="G3" s="134"/>
      <c r="H3" s="134"/>
      <c r="I3" s="180"/>
      <c r="J3" s="181"/>
      <c r="K3" s="181" t="s">
        <v>3</v>
      </c>
    </row>
    <row r="4" s="175" customFormat="1" ht="41" customHeight="1" spans="1:11">
      <c r="A4" s="194" t="s">
        <v>95</v>
      </c>
      <c r="B4" s="194" t="s">
        <v>96</v>
      </c>
      <c r="C4" s="185" t="s">
        <v>97</v>
      </c>
      <c r="D4" s="185"/>
      <c r="E4" s="185"/>
      <c r="F4" s="185" t="s">
        <v>98</v>
      </c>
      <c r="G4" s="185"/>
      <c r="H4" s="185"/>
      <c r="I4" s="185" t="s">
        <v>99</v>
      </c>
      <c r="J4" s="185"/>
      <c r="K4" s="185"/>
    </row>
    <row r="5" s="175" customFormat="1" ht="21.75" customHeight="1" spans="1:11">
      <c r="A5" s="194"/>
      <c r="B5" s="194"/>
      <c r="C5" s="185" t="s">
        <v>8</v>
      </c>
      <c r="D5" s="185" t="s">
        <v>78</v>
      </c>
      <c r="E5" s="185" t="s">
        <v>79</v>
      </c>
      <c r="F5" s="185" t="s">
        <v>8</v>
      </c>
      <c r="G5" s="185" t="s">
        <v>78</v>
      </c>
      <c r="H5" s="185" t="s">
        <v>79</v>
      </c>
      <c r="I5" s="185" t="s">
        <v>8</v>
      </c>
      <c r="J5" s="185" t="s">
        <v>78</v>
      </c>
      <c r="K5" s="185" t="s">
        <v>79</v>
      </c>
    </row>
    <row r="6" s="175" customFormat="1" ht="45" customHeight="1" spans="1:11">
      <c r="A6" s="186"/>
      <c r="B6" s="186"/>
      <c r="C6" s="186"/>
      <c r="D6" s="195">
        <v>1871583</v>
      </c>
      <c r="E6" s="195">
        <v>200000</v>
      </c>
      <c r="F6" s="196"/>
      <c r="G6" s="196"/>
      <c r="H6" s="197">
        <v>200000</v>
      </c>
      <c r="I6" s="198"/>
      <c r="J6" s="185"/>
      <c r="K6" s="198"/>
    </row>
    <row r="7" ht="40" customHeight="1" spans="1:11">
      <c r="A7" s="189"/>
      <c r="B7" s="189"/>
      <c r="C7" s="189"/>
      <c r="D7" s="185"/>
      <c r="E7" s="185"/>
      <c r="F7" s="185"/>
      <c r="G7" s="185"/>
      <c r="H7" s="185"/>
      <c r="I7" s="185"/>
      <c r="J7" s="185"/>
      <c r="K7" s="185"/>
    </row>
    <row r="8" ht="40" customHeight="1" spans="1:13">
      <c r="A8" s="189"/>
      <c r="B8" s="189"/>
      <c r="C8" s="189"/>
      <c r="D8" s="190"/>
      <c r="E8" s="189">
        <f>SUM(I8:K8)</f>
        <v>0</v>
      </c>
      <c r="F8" s="189"/>
      <c r="G8" s="189"/>
      <c r="H8" s="189"/>
      <c r="I8" s="189">
        <f t="shared" ref="I8:K8" si="0">SUM(I9:I10)</f>
        <v>0</v>
      </c>
      <c r="J8" s="189">
        <f t="shared" si="0"/>
        <v>0</v>
      </c>
      <c r="K8" s="189">
        <f t="shared" si="0"/>
        <v>0</v>
      </c>
      <c r="M8" s="193"/>
    </row>
    <row r="9" ht="40" customHeight="1" spans="1:11">
      <c r="A9" s="191"/>
      <c r="B9" s="191"/>
      <c r="C9" s="191"/>
      <c r="D9" s="192"/>
      <c r="E9" s="189">
        <f>SUM(I9:K9)</f>
        <v>0</v>
      </c>
      <c r="F9" s="189"/>
      <c r="G9" s="189"/>
      <c r="H9" s="189"/>
      <c r="I9" s="189"/>
      <c r="J9" s="189"/>
      <c r="K9" s="189"/>
    </row>
    <row r="10" ht="40" customHeight="1" spans="1:11">
      <c r="A10" s="191"/>
      <c r="B10" s="191"/>
      <c r="C10" s="191"/>
      <c r="D10" s="192"/>
      <c r="E10" s="189">
        <f>SUM(I10:K10)</f>
        <v>0</v>
      </c>
      <c r="F10" s="189"/>
      <c r="G10" s="189"/>
      <c r="H10" s="189"/>
      <c r="I10" s="189"/>
      <c r="J10" s="189"/>
      <c r="K10" s="189"/>
    </row>
    <row r="11" ht="40" customHeight="1" spans="1:11">
      <c r="A11" s="191"/>
      <c r="B11" s="191"/>
      <c r="C11" s="191"/>
      <c r="D11" s="192"/>
      <c r="E11" s="189">
        <f>SUM(I11:K11)</f>
        <v>0</v>
      </c>
      <c r="F11" s="189"/>
      <c r="G11" s="189"/>
      <c r="H11" s="189"/>
      <c r="I11" s="189">
        <f>SUM(I12:I12)</f>
        <v>0</v>
      </c>
      <c r="J11" s="189">
        <f>SUM(J12:J12)</f>
        <v>0</v>
      </c>
      <c r="K11" s="189">
        <f>SUM(K12:K12)</f>
        <v>0</v>
      </c>
    </row>
    <row r="12" ht="40" customHeight="1" spans="1:11">
      <c r="A12" s="191"/>
      <c r="B12" s="191"/>
      <c r="C12" s="191"/>
      <c r="D12" s="192"/>
      <c r="E12" s="189">
        <f>SUM(I12:K12)</f>
        <v>0</v>
      </c>
      <c r="F12" s="189"/>
      <c r="G12" s="189"/>
      <c r="H12" s="189"/>
      <c r="I12" s="189"/>
      <c r="J12" s="189"/>
      <c r="K12" s="189"/>
    </row>
  </sheetData>
  <mergeCells count="8">
    <mergeCell ref="A1:C1"/>
    <mergeCell ref="A2:K2"/>
    <mergeCell ref="A3:E3"/>
    <mergeCell ref="C4:E4"/>
    <mergeCell ref="F4:H4"/>
    <mergeCell ref="I4:K4"/>
    <mergeCell ref="A4:A5"/>
    <mergeCell ref="B4:B5"/>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showZeros="0" zoomScale="93" zoomScaleNormal="93" workbookViewId="0">
      <selection activeCell="F22" sqref="F22"/>
    </sheetView>
  </sheetViews>
  <sheetFormatPr defaultColWidth="8.75" defaultRowHeight="14.25"/>
  <cols>
    <col min="1" max="3" width="6.375" style="176" customWidth="1"/>
    <col min="4" max="4" width="37.75" style="176" customWidth="1"/>
    <col min="5" max="8" width="18.625" style="176" customWidth="1"/>
    <col min="9" max="13" width="9.625" style="176" customWidth="1"/>
    <col min="14" max="33" width="9" style="176" customWidth="1"/>
    <col min="34" max="257" width="8.75" style="176" customWidth="1"/>
    <col min="258" max="16384" width="8.75" style="176"/>
  </cols>
  <sheetData>
    <row r="1" spans="1:3">
      <c r="A1" s="177" t="s">
        <v>100</v>
      </c>
      <c r="B1" s="178"/>
      <c r="C1" s="178"/>
    </row>
    <row r="2" ht="32.45" customHeight="1" spans="1:8">
      <c r="A2" s="179" t="s">
        <v>101</v>
      </c>
      <c r="B2" s="179"/>
      <c r="C2" s="179"/>
      <c r="D2" s="179"/>
      <c r="E2" s="179"/>
      <c r="F2" s="179"/>
      <c r="G2" s="179"/>
      <c r="H2" s="179"/>
    </row>
    <row r="3" ht="21.75" customHeight="1" spans="1:8">
      <c r="A3" s="134" t="str">
        <f>收支总表!A3</f>
        <v>部门名称：临夏回族自治州红十字会</v>
      </c>
      <c r="B3" s="134"/>
      <c r="C3" s="134"/>
      <c r="D3" s="134"/>
      <c r="E3" s="134"/>
      <c r="F3" s="180"/>
      <c r="G3" s="181"/>
      <c r="H3" s="181" t="s">
        <v>3</v>
      </c>
    </row>
    <row r="4" s="175" customFormat="1" ht="21.75" customHeight="1" spans="1:8">
      <c r="A4" s="182" t="s">
        <v>48</v>
      </c>
      <c r="B4" s="183"/>
      <c r="C4" s="183"/>
      <c r="D4" s="184"/>
      <c r="E4" s="185" t="s">
        <v>96</v>
      </c>
      <c r="F4" s="185" t="s">
        <v>78</v>
      </c>
      <c r="G4" s="185" t="s">
        <v>79</v>
      </c>
      <c r="H4" s="185"/>
    </row>
    <row r="5" s="175" customFormat="1" ht="21.75" customHeight="1" spans="1:8">
      <c r="A5" s="186" t="s">
        <v>54</v>
      </c>
      <c r="B5" s="186"/>
      <c r="C5" s="186"/>
      <c r="D5" s="187" t="s">
        <v>55</v>
      </c>
      <c r="E5" s="185"/>
      <c r="F5" s="185"/>
      <c r="G5" s="185" t="s">
        <v>49</v>
      </c>
      <c r="H5" s="185" t="s">
        <v>52</v>
      </c>
    </row>
    <row r="6" s="175" customFormat="1" ht="21.75" customHeight="1" spans="1:8">
      <c r="A6" s="186" t="s">
        <v>56</v>
      </c>
      <c r="B6" s="186" t="s">
        <v>57</v>
      </c>
      <c r="C6" s="186" t="s">
        <v>58</v>
      </c>
      <c r="D6" s="188"/>
      <c r="E6" s="185"/>
      <c r="F6" s="185"/>
      <c r="G6" s="185"/>
      <c r="H6" s="185"/>
    </row>
    <row r="7" ht="21.75" customHeight="1" spans="1:8">
      <c r="A7" s="189"/>
      <c r="B7" s="189"/>
      <c r="C7" s="189"/>
      <c r="D7" s="185" t="s">
        <v>8</v>
      </c>
      <c r="E7" s="185">
        <f t="shared" ref="E7:E22" si="0">SUM(F7:H7)</f>
        <v>1817583</v>
      </c>
      <c r="F7" s="185">
        <f>SUM(F8,F9,F10,F11,F12,F13)</f>
        <v>1617583</v>
      </c>
      <c r="G7" s="185">
        <v>200000</v>
      </c>
      <c r="H7" s="185">
        <f>SUM(H8,H11,H14,H17,H20)</f>
        <v>0</v>
      </c>
    </row>
    <row r="8" ht="21.75" customHeight="1" spans="1:10">
      <c r="A8" s="189">
        <v>208</v>
      </c>
      <c r="B8" s="189">
        <v>16</v>
      </c>
      <c r="C8" s="189">
        <v>1</v>
      </c>
      <c r="D8" s="190" t="s">
        <v>62</v>
      </c>
      <c r="E8" s="189">
        <f t="shared" si="0"/>
        <v>1569215</v>
      </c>
      <c r="F8" s="189">
        <v>1369215</v>
      </c>
      <c r="G8" s="189">
        <v>200000</v>
      </c>
      <c r="H8" s="189">
        <f>SUM(H9:H10)</f>
        <v>0</v>
      </c>
      <c r="J8" s="193"/>
    </row>
    <row r="9" ht="21.75" customHeight="1" spans="1:8">
      <c r="A9" s="191" t="s">
        <v>59</v>
      </c>
      <c r="B9" s="191" t="s">
        <v>63</v>
      </c>
      <c r="C9" s="191" t="s">
        <v>64</v>
      </c>
      <c r="D9" s="192" t="s">
        <v>65</v>
      </c>
      <c r="E9" s="189">
        <f t="shared" si="0"/>
        <v>2096</v>
      </c>
      <c r="F9" s="189">
        <v>2096</v>
      </c>
      <c r="G9" s="189"/>
      <c r="H9" s="189"/>
    </row>
    <row r="10" ht="21.75" customHeight="1" spans="1:8">
      <c r="A10" s="191" t="s">
        <v>66</v>
      </c>
      <c r="B10" s="191" t="s">
        <v>67</v>
      </c>
      <c r="C10" s="191" t="s">
        <v>61</v>
      </c>
      <c r="D10" s="192" t="s">
        <v>68</v>
      </c>
      <c r="E10" s="189">
        <f t="shared" si="0"/>
        <v>64287</v>
      </c>
      <c r="F10" s="189">
        <v>64287</v>
      </c>
      <c r="G10" s="189"/>
      <c r="H10" s="189"/>
    </row>
    <row r="11" ht="21.75" customHeight="1" spans="1:8">
      <c r="A11" s="191" t="s">
        <v>66</v>
      </c>
      <c r="B11" s="191" t="s">
        <v>69</v>
      </c>
      <c r="C11" s="191" t="s">
        <v>61</v>
      </c>
      <c r="D11" s="192" t="s">
        <v>70</v>
      </c>
      <c r="E11" s="189">
        <f t="shared" si="0"/>
        <v>5240</v>
      </c>
      <c r="F11" s="189">
        <v>5240</v>
      </c>
      <c r="G11" s="189">
        <f>SUM(G12:G13)</f>
        <v>0</v>
      </c>
      <c r="H11" s="189">
        <f>SUM(H12:H13)</f>
        <v>0</v>
      </c>
    </row>
    <row r="12" ht="21.75" customHeight="1" spans="1:8">
      <c r="A12" s="191" t="s">
        <v>59</v>
      </c>
      <c r="B12" s="191" t="s">
        <v>71</v>
      </c>
      <c r="C12" s="191" t="s">
        <v>71</v>
      </c>
      <c r="D12" s="192" t="s">
        <v>72</v>
      </c>
      <c r="E12" s="189">
        <f t="shared" si="0"/>
        <v>167689</v>
      </c>
      <c r="F12" s="189">
        <v>167689</v>
      </c>
      <c r="G12" s="189"/>
      <c r="H12" s="189"/>
    </row>
    <row r="13" ht="21.75" customHeight="1" spans="1:8">
      <c r="A13" s="191" t="s">
        <v>59</v>
      </c>
      <c r="B13" s="191" t="s">
        <v>71</v>
      </c>
      <c r="C13" s="191" t="s">
        <v>61</v>
      </c>
      <c r="D13" s="192" t="s">
        <v>73</v>
      </c>
      <c r="E13" s="189">
        <f t="shared" si="0"/>
        <v>9056</v>
      </c>
      <c r="F13" s="189">
        <v>9056</v>
      </c>
      <c r="G13" s="189"/>
      <c r="H13" s="189"/>
    </row>
    <row r="14" ht="21.75" customHeight="1" spans="1:8">
      <c r="A14" s="191"/>
      <c r="B14" s="191"/>
      <c r="C14" s="191"/>
      <c r="D14" s="192"/>
      <c r="E14" s="189">
        <f t="shared" si="0"/>
        <v>0</v>
      </c>
      <c r="F14" s="189">
        <f>SUM(F15:F16)</f>
        <v>0</v>
      </c>
      <c r="G14" s="189">
        <f>SUM(G15:G16)</f>
        <v>0</v>
      </c>
      <c r="H14" s="189">
        <f>SUM(H15:H16)</f>
        <v>0</v>
      </c>
    </row>
    <row r="15" ht="21.75" customHeight="1" spans="1:8">
      <c r="A15" s="191"/>
      <c r="B15" s="191"/>
      <c r="C15" s="191"/>
      <c r="D15" s="192"/>
      <c r="E15" s="189">
        <f t="shared" si="0"/>
        <v>0</v>
      </c>
      <c r="F15" s="189"/>
      <c r="G15" s="189"/>
      <c r="H15" s="189"/>
    </row>
    <row r="16" ht="21.75" customHeight="1" spans="1:8">
      <c r="A16" s="191"/>
      <c r="B16" s="191"/>
      <c r="C16" s="191"/>
      <c r="D16" s="192"/>
      <c r="E16" s="189">
        <f t="shared" si="0"/>
        <v>0</v>
      </c>
      <c r="F16" s="189"/>
      <c r="G16" s="189"/>
      <c r="H16" s="189"/>
    </row>
    <row r="17" ht="21.75" customHeight="1" spans="1:8">
      <c r="A17" s="191"/>
      <c r="B17" s="191"/>
      <c r="C17" s="191"/>
      <c r="D17" s="192"/>
      <c r="E17" s="189">
        <f t="shared" si="0"/>
        <v>0</v>
      </c>
      <c r="F17" s="189">
        <f>SUM(F18:F19)</f>
        <v>0</v>
      </c>
      <c r="G17" s="189">
        <f>SUM(G18:G19)</f>
        <v>0</v>
      </c>
      <c r="H17" s="189">
        <f>SUM(H18:H19)</f>
        <v>0</v>
      </c>
    </row>
    <row r="18" ht="21.75" customHeight="1" spans="1:8">
      <c r="A18" s="191"/>
      <c r="B18" s="191"/>
      <c r="C18" s="191"/>
      <c r="D18" s="192"/>
      <c r="E18" s="189">
        <f t="shared" si="0"/>
        <v>0</v>
      </c>
      <c r="F18" s="189"/>
      <c r="G18" s="189"/>
      <c r="H18" s="189"/>
    </row>
    <row r="19" ht="21.75" customHeight="1" spans="1:8">
      <c r="A19" s="191"/>
      <c r="B19" s="191"/>
      <c r="C19" s="191"/>
      <c r="D19" s="192"/>
      <c r="E19" s="189">
        <f t="shared" si="0"/>
        <v>0</v>
      </c>
      <c r="F19" s="189"/>
      <c r="G19" s="189"/>
      <c r="H19" s="189"/>
    </row>
    <row r="20" ht="21.75" customHeight="1" spans="1:8">
      <c r="A20" s="191"/>
      <c r="B20" s="191"/>
      <c r="C20" s="191"/>
      <c r="D20" s="192"/>
      <c r="E20" s="189">
        <f t="shared" si="0"/>
        <v>0</v>
      </c>
      <c r="F20" s="189">
        <f>SUM(F21:F22)</f>
        <v>0</v>
      </c>
      <c r="G20" s="189">
        <f>SUM(G21:G22)</f>
        <v>0</v>
      </c>
      <c r="H20" s="189">
        <f>SUM(H21:H22)</f>
        <v>0</v>
      </c>
    </row>
    <row r="21" ht="21.75" customHeight="1" spans="1:8">
      <c r="A21" s="191"/>
      <c r="B21" s="191"/>
      <c r="C21" s="191"/>
      <c r="D21" s="192"/>
      <c r="E21" s="189">
        <f t="shared" si="0"/>
        <v>0</v>
      </c>
      <c r="F21" s="189"/>
      <c r="G21" s="189"/>
      <c r="H21" s="189"/>
    </row>
    <row r="22" ht="21.75" customHeight="1" spans="1:8">
      <c r="A22" s="191"/>
      <c r="B22" s="191"/>
      <c r="C22" s="191"/>
      <c r="D22" s="192"/>
      <c r="E22" s="189">
        <f t="shared" si="0"/>
        <v>0</v>
      </c>
      <c r="F22" s="189"/>
      <c r="G22" s="189"/>
      <c r="H22" s="189"/>
    </row>
  </sheetData>
  <mergeCells count="11">
    <mergeCell ref="A1:C1"/>
    <mergeCell ref="A2:H2"/>
    <mergeCell ref="A3:E3"/>
    <mergeCell ref="A4:D4"/>
    <mergeCell ref="G4:H4"/>
    <mergeCell ref="A5:C5"/>
    <mergeCell ref="D5:D6"/>
    <mergeCell ref="E4:E6"/>
    <mergeCell ref="F4:F6"/>
    <mergeCell ref="G5:G6"/>
    <mergeCell ref="H5:H6"/>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Zeros="0" zoomScale="93" zoomScaleNormal="93" workbookViewId="0">
      <selection activeCell="J11" sqref="J11"/>
    </sheetView>
  </sheetViews>
  <sheetFormatPr defaultColWidth="8.75" defaultRowHeight="14.25"/>
  <cols>
    <col min="1" max="3" width="6.375" style="104" customWidth="1"/>
    <col min="4" max="4" width="36.875" style="104" customWidth="1"/>
    <col min="5" max="7" width="25.5" style="104" customWidth="1"/>
    <col min="8" max="12" width="9.625" style="104" customWidth="1"/>
    <col min="13" max="32" width="9" style="104" customWidth="1"/>
    <col min="33" max="256" width="8.75" style="104" customWidth="1"/>
    <col min="257" max="16384" width="8.75" style="104"/>
  </cols>
  <sheetData>
    <row r="1" spans="1:3">
      <c r="A1" s="154" t="s">
        <v>102</v>
      </c>
      <c r="B1" s="155"/>
      <c r="C1" s="155"/>
    </row>
    <row r="2" ht="32.45" customHeight="1" spans="1:7">
      <c r="A2" s="156" t="s">
        <v>103</v>
      </c>
      <c r="B2" s="156"/>
      <c r="C2" s="156"/>
      <c r="D2" s="156"/>
      <c r="E2" s="156"/>
      <c r="F2" s="156"/>
      <c r="G2" s="156"/>
    </row>
    <row r="3" ht="21.75" customHeight="1" spans="1:7">
      <c r="A3" s="45" t="str">
        <f>收支总表!A3</f>
        <v>部门名称：临夏回族自治州红十字会</v>
      </c>
      <c r="B3" s="45"/>
      <c r="C3" s="45"/>
      <c r="D3" s="45"/>
      <c r="E3" s="45"/>
      <c r="F3" s="157"/>
      <c r="G3" s="158" t="s">
        <v>3</v>
      </c>
    </row>
    <row r="4" s="153" customFormat="1" ht="21.75" customHeight="1" spans="1:7">
      <c r="A4" s="159" t="s">
        <v>48</v>
      </c>
      <c r="B4" s="160"/>
      <c r="C4" s="160"/>
      <c r="D4" s="161"/>
      <c r="E4" s="119" t="s">
        <v>96</v>
      </c>
      <c r="F4" s="119" t="s">
        <v>78</v>
      </c>
      <c r="G4" s="162" t="s">
        <v>79</v>
      </c>
    </row>
    <row r="5" s="153" customFormat="1" ht="21.75" customHeight="1" spans="1:7">
      <c r="A5" s="163" t="s">
        <v>54</v>
      </c>
      <c r="B5" s="163"/>
      <c r="C5" s="163"/>
      <c r="D5" s="164" t="s">
        <v>55</v>
      </c>
      <c r="E5" s="119"/>
      <c r="F5" s="119"/>
      <c r="G5" s="165"/>
    </row>
    <row r="6" s="153" customFormat="1" ht="21.75" customHeight="1" spans="1:7">
      <c r="A6" s="163" t="s">
        <v>56</v>
      </c>
      <c r="B6" s="163" t="s">
        <v>57</v>
      </c>
      <c r="C6" s="163" t="s">
        <v>58</v>
      </c>
      <c r="D6" s="166"/>
      <c r="E6" s="119"/>
      <c r="F6" s="119"/>
      <c r="G6" s="167"/>
    </row>
    <row r="7" ht="21.75" customHeight="1" spans="1:7">
      <c r="A7" s="109"/>
      <c r="B7" s="109"/>
      <c r="C7" s="109"/>
      <c r="D7" s="119" t="s">
        <v>8</v>
      </c>
      <c r="E7" s="106">
        <f t="shared" ref="E7:E22" si="0">SUM(F7:G7)</f>
        <v>0</v>
      </c>
      <c r="F7" s="106">
        <f>SUM(F8,F11,F14,F17,F19)</f>
        <v>0</v>
      </c>
      <c r="G7" s="106">
        <f>SUM(G8,G11,G14,G17,G19)</f>
        <v>0</v>
      </c>
    </row>
    <row r="8" ht="21.75" customHeight="1" spans="1:9">
      <c r="A8" s="109"/>
      <c r="B8" s="109"/>
      <c r="C8" s="109"/>
      <c r="D8" s="168"/>
      <c r="E8" s="169">
        <f t="shared" si="0"/>
        <v>0</v>
      </c>
      <c r="F8" s="169">
        <f>SUM(F9:F10)</f>
        <v>0</v>
      </c>
      <c r="G8" s="169">
        <f>SUM(G9:G10)</f>
        <v>0</v>
      </c>
      <c r="I8" s="145"/>
    </row>
    <row r="9" ht="21.75" customHeight="1" spans="1:7">
      <c r="A9" s="170"/>
      <c r="B9" s="170"/>
      <c r="C9" s="170"/>
      <c r="D9" s="168"/>
      <c r="E9" s="169">
        <f t="shared" si="0"/>
        <v>0</v>
      </c>
      <c r="F9" s="109"/>
      <c r="G9" s="109"/>
    </row>
    <row r="10" ht="21.75" customHeight="1" spans="1:7">
      <c r="A10" s="170"/>
      <c r="B10" s="170"/>
      <c r="C10" s="170"/>
      <c r="D10" s="168"/>
      <c r="E10" s="169">
        <f t="shared" si="0"/>
        <v>0</v>
      </c>
      <c r="F10" s="109"/>
      <c r="G10" s="109"/>
    </row>
    <row r="11" ht="21.75" customHeight="1" spans="1:7">
      <c r="A11" s="109"/>
      <c r="B11" s="109"/>
      <c r="C11" s="109"/>
      <c r="D11" s="168"/>
      <c r="E11" s="169">
        <f t="shared" si="0"/>
        <v>0</v>
      </c>
      <c r="F11" s="169">
        <f>SUM(F12:F13)</f>
        <v>0</v>
      </c>
      <c r="G11" s="169">
        <f>SUM(G12:G13)</f>
        <v>0</v>
      </c>
    </row>
    <row r="12" ht="21.75" customHeight="1" spans="1:7">
      <c r="A12" s="170"/>
      <c r="B12" s="170"/>
      <c r="C12" s="170"/>
      <c r="D12" s="168"/>
      <c r="E12" s="169">
        <f t="shared" si="0"/>
        <v>0</v>
      </c>
      <c r="F12" s="109"/>
      <c r="G12" s="109"/>
    </row>
    <row r="13" ht="21.75" customHeight="1" spans="1:7">
      <c r="A13" s="170"/>
      <c r="B13" s="170"/>
      <c r="C13" s="170"/>
      <c r="D13" s="168"/>
      <c r="E13" s="169">
        <f t="shared" si="0"/>
        <v>0</v>
      </c>
      <c r="F13" s="109"/>
      <c r="G13" s="109"/>
    </row>
    <row r="14" ht="21.75" customHeight="1" spans="1:7">
      <c r="A14" s="109"/>
      <c r="B14" s="109"/>
      <c r="C14" s="109"/>
      <c r="D14" s="168"/>
      <c r="E14" s="169">
        <f t="shared" si="0"/>
        <v>0</v>
      </c>
      <c r="F14" s="169">
        <f>SUM(F15:F16)</f>
        <v>0</v>
      </c>
      <c r="G14" s="169">
        <f>SUM(G15:G16)</f>
        <v>0</v>
      </c>
    </row>
    <row r="15" ht="21.75" customHeight="1" spans="1:7">
      <c r="A15" s="171"/>
      <c r="B15" s="171"/>
      <c r="C15" s="171"/>
      <c r="D15" s="168"/>
      <c r="E15" s="169">
        <f t="shared" si="0"/>
        <v>0</v>
      </c>
      <c r="F15" s="109"/>
      <c r="G15" s="109"/>
    </row>
    <row r="16" ht="21.75" customHeight="1" spans="1:7">
      <c r="A16" s="170"/>
      <c r="B16" s="170"/>
      <c r="C16" s="170"/>
      <c r="D16" s="168"/>
      <c r="E16" s="169">
        <f t="shared" si="0"/>
        <v>0</v>
      </c>
      <c r="F16" s="109"/>
      <c r="G16" s="109"/>
    </row>
    <row r="17" ht="21.75" customHeight="1" spans="1:7">
      <c r="A17" s="109"/>
      <c r="B17" s="109"/>
      <c r="C17" s="109"/>
      <c r="D17" s="168"/>
      <c r="E17" s="169">
        <f t="shared" si="0"/>
        <v>0</v>
      </c>
      <c r="F17" s="169">
        <f>SUM(F18:F18)</f>
        <v>0</v>
      </c>
      <c r="G17" s="169">
        <f>SUM(G18:G18)</f>
        <v>0</v>
      </c>
    </row>
    <row r="18" ht="21.75" customHeight="1" spans="1:7">
      <c r="A18" s="171"/>
      <c r="B18" s="171"/>
      <c r="C18" s="171"/>
      <c r="D18" s="172"/>
      <c r="E18" s="169">
        <f t="shared" si="0"/>
        <v>0</v>
      </c>
      <c r="F18" s="173"/>
      <c r="G18" s="173"/>
    </row>
    <row r="19" ht="21.75" customHeight="1" spans="1:7">
      <c r="A19" s="109"/>
      <c r="B19" s="109"/>
      <c r="C19" s="109"/>
      <c r="D19" s="168"/>
      <c r="E19" s="169">
        <f t="shared" si="0"/>
        <v>0</v>
      </c>
      <c r="F19" s="169">
        <f>SUM(F20:F20)</f>
        <v>0</v>
      </c>
      <c r="G19" s="169">
        <f>SUM(G20:G20)</f>
        <v>0</v>
      </c>
    </row>
    <row r="20" ht="21.75" customHeight="1" spans="1:7">
      <c r="A20" s="171"/>
      <c r="B20" s="171"/>
      <c r="C20" s="171"/>
      <c r="D20" s="172"/>
      <c r="E20" s="169">
        <f t="shared" si="0"/>
        <v>0</v>
      </c>
      <c r="F20" s="173"/>
      <c r="G20" s="173"/>
    </row>
    <row r="22" spans="2:4">
      <c r="B22" s="174" t="s">
        <v>104</v>
      </c>
      <c r="C22" s="174"/>
      <c r="D22" s="174"/>
    </row>
  </sheetData>
  <mergeCells count="10">
    <mergeCell ref="A1:C1"/>
    <mergeCell ref="A2:G2"/>
    <mergeCell ref="A3:E3"/>
    <mergeCell ref="A4:D4"/>
    <mergeCell ref="A5:C5"/>
    <mergeCell ref="B22:D22"/>
    <mergeCell ref="D5:D6"/>
    <mergeCell ref="E4:E6"/>
    <mergeCell ref="F4:F6"/>
    <mergeCell ref="G4:G6"/>
  </mergeCells>
  <printOptions horizontalCentered="1"/>
  <pageMargins left="0.747916666666667" right="0.747916666666667" top="0.747916666666667" bottom="0.747916666666667" header="0.511805555555556" footer="0.51180555555555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5"/>
  <sheetViews>
    <sheetView showZeros="0" view="pageBreakPreview" zoomScale="82" zoomScaleNormal="100" workbookViewId="0">
      <pane ySplit="7" topLeftCell="A8" activePane="bottomLeft" state="frozen"/>
      <selection/>
      <selection pane="bottomLeft" activeCell="L17" sqref="L17"/>
    </sheetView>
  </sheetViews>
  <sheetFormatPr defaultColWidth="8.75" defaultRowHeight="14.25"/>
  <cols>
    <col min="1" max="1" width="31.125" style="103" customWidth="1"/>
    <col min="2" max="2" width="31" style="104" customWidth="1"/>
    <col min="3" max="3" width="10.125" style="104" customWidth="1"/>
    <col min="4" max="4" width="10.75" style="104" customWidth="1"/>
    <col min="5" max="6" width="10.25" style="104" customWidth="1"/>
    <col min="7" max="7" width="13" style="104" customWidth="1"/>
    <col min="8" max="9" width="10.25" style="104" customWidth="1"/>
    <col min="10" max="13" width="9.625" style="104" customWidth="1"/>
    <col min="14" max="33" width="9" style="104" customWidth="1"/>
    <col min="34" max="257" width="8.75" style="104" customWidth="1"/>
    <col min="258" max="16384" width="8.75" style="104"/>
  </cols>
  <sheetData>
    <row r="1" spans="1:9">
      <c r="A1" s="132" t="s">
        <v>105</v>
      </c>
      <c r="B1" s="132"/>
      <c r="C1" s="132"/>
      <c r="D1" s="132"/>
      <c r="E1" s="132"/>
      <c r="F1" s="132"/>
      <c r="G1" s="132"/>
      <c r="H1" s="132"/>
      <c r="I1" s="132"/>
    </row>
    <row r="2" ht="27" customHeight="1" spans="1:9">
      <c r="A2" s="133" t="s">
        <v>106</v>
      </c>
      <c r="B2" s="133"/>
      <c r="C2" s="133"/>
      <c r="D2" s="133"/>
      <c r="E2" s="133"/>
      <c r="F2" s="133"/>
      <c r="G2" s="133"/>
      <c r="H2" s="133"/>
      <c r="I2" s="133"/>
    </row>
    <row r="3" ht="21" customHeight="1" spans="1:9">
      <c r="A3" s="134" t="str">
        <f>收支总表!A3</f>
        <v>部门名称：临夏回族自治州红十字会</v>
      </c>
      <c r="B3" s="134"/>
      <c r="C3" s="134"/>
      <c r="D3" s="134"/>
      <c r="E3" s="134"/>
      <c r="F3" s="135"/>
      <c r="G3" s="135"/>
      <c r="H3" s="136" t="s">
        <v>3</v>
      </c>
      <c r="I3" s="136"/>
    </row>
    <row r="4" ht="21.75" customHeight="1" spans="1:9">
      <c r="A4" s="106" t="s">
        <v>107</v>
      </c>
      <c r="B4" s="106" t="s">
        <v>108</v>
      </c>
      <c r="C4" s="137" t="s">
        <v>8</v>
      </c>
      <c r="D4" s="138" t="s">
        <v>49</v>
      </c>
      <c r="E4" s="139"/>
      <c r="F4" s="140"/>
      <c r="G4" s="141" t="s">
        <v>52</v>
      </c>
      <c r="H4" s="141" t="s">
        <v>53</v>
      </c>
      <c r="I4" s="141" t="s">
        <v>109</v>
      </c>
    </row>
    <row r="5" ht="21.75" customHeight="1" spans="1:9">
      <c r="A5" s="106"/>
      <c r="B5" s="106"/>
      <c r="C5" s="137"/>
      <c r="D5" s="106" t="s">
        <v>110</v>
      </c>
      <c r="E5" s="106" t="s">
        <v>111</v>
      </c>
      <c r="F5" s="106"/>
      <c r="G5" s="137"/>
      <c r="H5" s="137"/>
      <c r="I5" s="137"/>
    </row>
    <row r="6" ht="34" customHeight="1" spans="1:9">
      <c r="A6" s="106"/>
      <c r="B6" s="106"/>
      <c r="C6" s="142"/>
      <c r="D6" s="106"/>
      <c r="E6" s="106" t="s">
        <v>112</v>
      </c>
      <c r="F6" s="106" t="s">
        <v>113</v>
      </c>
      <c r="G6" s="142"/>
      <c r="H6" s="142"/>
      <c r="I6" s="142"/>
    </row>
    <row r="7" ht="21.75" customHeight="1" spans="1:10">
      <c r="A7" s="106" t="s">
        <v>8</v>
      </c>
      <c r="B7" s="106"/>
      <c r="C7" s="106">
        <f>SUM(D7:I7)</f>
        <v>1617583</v>
      </c>
      <c r="D7" s="106">
        <v>1507291</v>
      </c>
      <c r="E7" s="106">
        <f>SUM(E8,E21,E49,E66,E79,E123,E148,E152,E135,E158,E162,E167,E170,E177,E180)</f>
        <v>110292</v>
      </c>
      <c r="F7" s="106">
        <f t="shared" ref="D7:I7" si="0">SUM(F8,F21,F49,F66,F79,F123,F148,F152,F135,F158,F162,F167,F170,F177,F180)</f>
        <v>0</v>
      </c>
      <c r="G7" s="106">
        <f t="shared" si="0"/>
        <v>0</v>
      </c>
      <c r="H7" s="106">
        <f t="shared" si="0"/>
        <v>0</v>
      </c>
      <c r="I7" s="106">
        <f t="shared" si="0"/>
        <v>0</v>
      </c>
      <c r="J7" s="145"/>
    </row>
    <row r="8" s="102" customFormat="1" ht="21.75" customHeight="1" spans="1:9">
      <c r="A8" s="107" t="s">
        <v>114</v>
      </c>
      <c r="B8" s="107" t="s">
        <v>115</v>
      </c>
      <c r="C8" s="106">
        <f>SUM(D8:I8)</f>
        <v>1514945.81</v>
      </c>
      <c r="D8" s="106">
        <f>SUM(D9:D20)</f>
        <v>1498235</v>
      </c>
      <c r="E8" s="106">
        <f t="shared" ref="D8:I8" si="1">SUM(E9:E20)</f>
        <v>16710.81</v>
      </c>
      <c r="F8" s="106">
        <f t="shared" si="1"/>
        <v>0</v>
      </c>
      <c r="G8" s="106">
        <f t="shared" si="1"/>
        <v>0</v>
      </c>
      <c r="H8" s="106">
        <f t="shared" si="1"/>
        <v>0</v>
      </c>
      <c r="I8" s="106">
        <f t="shared" si="1"/>
        <v>0</v>
      </c>
    </row>
    <row r="9" s="102" customFormat="1" ht="21.75" customHeight="1" spans="1:9">
      <c r="A9" s="108" t="s">
        <v>116</v>
      </c>
      <c r="B9" s="108" t="s">
        <v>117</v>
      </c>
      <c r="C9" s="106">
        <f t="shared" ref="C9:C21" si="2">SUM(D9:I9)</f>
        <v>578657</v>
      </c>
      <c r="D9" s="109">
        <v>578657</v>
      </c>
      <c r="E9" s="109"/>
      <c r="F9" s="109"/>
      <c r="G9" s="109"/>
      <c r="H9" s="109"/>
      <c r="I9" s="109"/>
    </row>
    <row r="10" s="102" customFormat="1" ht="21.75" customHeight="1" spans="1:9">
      <c r="A10" s="108"/>
      <c r="B10" s="108" t="s">
        <v>118</v>
      </c>
      <c r="C10" s="106">
        <f t="shared" si="2"/>
        <v>559228</v>
      </c>
      <c r="D10" s="109">
        <v>559228</v>
      </c>
      <c r="E10" s="109"/>
      <c r="F10" s="109"/>
      <c r="G10" s="109"/>
      <c r="H10" s="109"/>
      <c r="I10" s="109"/>
    </row>
    <row r="11" s="102" customFormat="1" ht="21.75" customHeight="1" spans="1:9">
      <c r="A11" s="108"/>
      <c r="B11" s="108" t="s">
        <v>119</v>
      </c>
      <c r="C11" s="106">
        <f t="shared" si="2"/>
        <v>121037</v>
      </c>
      <c r="D11" s="109">
        <v>121037</v>
      </c>
      <c r="E11" s="109"/>
      <c r="F11" s="109"/>
      <c r="G11" s="109"/>
      <c r="H11" s="109"/>
      <c r="I11" s="109"/>
    </row>
    <row r="12" s="102" customFormat="1" ht="21.75" customHeight="1" spans="1:9">
      <c r="A12" s="108" t="s">
        <v>120</v>
      </c>
      <c r="B12" s="110" t="s">
        <v>121</v>
      </c>
      <c r="C12" s="106">
        <f t="shared" si="2"/>
        <v>167689</v>
      </c>
      <c r="D12" s="109">
        <v>167689</v>
      </c>
      <c r="E12" s="109"/>
      <c r="F12" s="109"/>
      <c r="G12" s="109"/>
      <c r="H12" s="109"/>
      <c r="I12" s="109"/>
    </row>
    <row r="13" s="102" customFormat="1" ht="21.75" customHeight="1" spans="1:9">
      <c r="A13" s="108"/>
      <c r="B13" s="110" t="s">
        <v>122</v>
      </c>
      <c r="C13" s="106">
        <f t="shared" si="2"/>
        <v>0</v>
      </c>
      <c r="D13" s="109"/>
      <c r="E13" s="109"/>
      <c r="F13" s="109"/>
      <c r="G13" s="109"/>
      <c r="H13" s="109"/>
      <c r="I13" s="109"/>
    </row>
    <row r="14" s="102" customFormat="1" ht="21.75" customHeight="1" spans="1:9">
      <c r="A14" s="108"/>
      <c r="B14" s="110" t="s">
        <v>123</v>
      </c>
      <c r="C14" s="106">
        <f t="shared" si="2"/>
        <v>69528</v>
      </c>
      <c r="D14" s="109">
        <v>69528</v>
      </c>
      <c r="E14" s="109"/>
      <c r="F14" s="109"/>
      <c r="G14" s="109"/>
      <c r="H14" s="109"/>
      <c r="I14" s="109"/>
    </row>
    <row r="15" s="102" customFormat="1" ht="21.75" customHeight="1" spans="1:9">
      <c r="A15" s="108"/>
      <c r="B15" s="110" t="s">
        <v>124</v>
      </c>
      <c r="C15" s="106">
        <f t="shared" si="2"/>
        <v>0</v>
      </c>
      <c r="D15" s="109"/>
      <c r="E15" s="109"/>
      <c r="F15" s="109"/>
      <c r="G15" s="109"/>
      <c r="H15" s="109"/>
      <c r="I15" s="109"/>
    </row>
    <row r="16" s="102" customFormat="1" ht="21.75" customHeight="1" spans="1:9">
      <c r="A16" s="108"/>
      <c r="B16" s="111" t="s">
        <v>125</v>
      </c>
      <c r="C16" s="106">
        <f t="shared" si="2"/>
        <v>18806.81</v>
      </c>
      <c r="D16" s="109">
        <v>2096</v>
      </c>
      <c r="E16" s="109">
        <v>16710.81</v>
      </c>
      <c r="F16" s="109"/>
      <c r="G16" s="109"/>
      <c r="H16" s="109"/>
      <c r="I16" s="109"/>
    </row>
    <row r="17" s="102" customFormat="1" ht="21.75" customHeight="1" spans="1:9">
      <c r="A17" s="108" t="s">
        <v>126</v>
      </c>
      <c r="B17" s="111" t="s">
        <v>126</v>
      </c>
      <c r="C17" s="106">
        <f t="shared" si="2"/>
        <v>0</v>
      </c>
      <c r="D17" s="109"/>
      <c r="E17" s="109"/>
      <c r="F17" s="109"/>
      <c r="G17" s="109"/>
      <c r="H17" s="109"/>
      <c r="I17" s="109"/>
    </row>
    <row r="18" s="102" customFormat="1" ht="21.75" customHeight="1" spans="1:9">
      <c r="A18" s="112" t="s">
        <v>127</v>
      </c>
      <c r="B18" s="113" t="s">
        <v>128</v>
      </c>
      <c r="C18" s="106">
        <f t="shared" si="2"/>
        <v>0</v>
      </c>
      <c r="D18" s="109"/>
      <c r="E18" s="109"/>
      <c r="F18" s="109"/>
      <c r="G18" s="109"/>
      <c r="H18" s="109"/>
      <c r="I18" s="109"/>
    </row>
    <row r="19" s="102" customFormat="1" ht="21.75" customHeight="1" spans="1:9">
      <c r="A19" s="112"/>
      <c r="B19" s="113" t="s">
        <v>129</v>
      </c>
      <c r="C19" s="106">
        <f t="shared" si="2"/>
        <v>0</v>
      </c>
      <c r="D19" s="109"/>
      <c r="E19" s="109"/>
      <c r="F19" s="109"/>
      <c r="G19" s="109"/>
      <c r="H19" s="109"/>
      <c r="I19" s="109"/>
    </row>
    <row r="20" s="102" customFormat="1" ht="21.75" customHeight="1" spans="1:9">
      <c r="A20" s="112"/>
      <c r="B20" s="108" t="s">
        <v>127</v>
      </c>
      <c r="C20" s="106">
        <f t="shared" si="2"/>
        <v>0</v>
      </c>
      <c r="D20" s="109"/>
      <c r="E20" s="109"/>
      <c r="F20" s="109"/>
      <c r="G20" s="109"/>
      <c r="H20" s="109"/>
      <c r="I20" s="109"/>
    </row>
    <row r="21" s="102" customFormat="1" ht="21.75" customHeight="1" spans="1:9">
      <c r="A21" s="114" t="s">
        <v>130</v>
      </c>
      <c r="B21" s="114" t="s">
        <v>131</v>
      </c>
      <c r="C21" s="106">
        <f t="shared" si="2"/>
        <v>93581.19</v>
      </c>
      <c r="D21" s="106">
        <f t="shared" ref="D21:I21" si="3">SUM(D22:D48)</f>
        <v>0</v>
      </c>
      <c r="E21" s="106">
        <f t="shared" si="3"/>
        <v>93581.19</v>
      </c>
      <c r="F21" s="106">
        <f t="shared" si="3"/>
        <v>0</v>
      </c>
      <c r="G21" s="106">
        <f t="shared" si="3"/>
        <v>0</v>
      </c>
      <c r="H21" s="106">
        <f t="shared" si="3"/>
        <v>0</v>
      </c>
      <c r="I21" s="106">
        <f t="shared" si="3"/>
        <v>0</v>
      </c>
    </row>
    <row r="22" s="102" customFormat="1" ht="21.75" customHeight="1" spans="1:9">
      <c r="A22" s="108" t="s">
        <v>132</v>
      </c>
      <c r="B22" s="108" t="s">
        <v>133</v>
      </c>
      <c r="C22" s="106">
        <f t="shared" ref="C22:C49" si="4">SUM(D22:I22)</f>
        <v>93581.19</v>
      </c>
      <c r="D22" s="109"/>
      <c r="E22" s="109">
        <v>93581.19</v>
      </c>
      <c r="F22" s="109"/>
      <c r="G22" s="109"/>
      <c r="H22" s="109"/>
      <c r="I22" s="109"/>
    </row>
    <row r="23" s="102" customFormat="1" ht="21.75" customHeight="1" spans="1:9">
      <c r="A23" s="108"/>
      <c r="B23" s="108" t="s">
        <v>134</v>
      </c>
      <c r="C23" s="106">
        <f t="shared" si="4"/>
        <v>0</v>
      </c>
      <c r="D23" s="109"/>
      <c r="E23" s="109"/>
      <c r="F23" s="109"/>
      <c r="G23" s="109"/>
      <c r="H23" s="109"/>
      <c r="I23" s="109"/>
    </row>
    <row r="24" s="102" customFormat="1" ht="21.75" customHeight="1" spans="1:9">
      <c r="A24" s="108"/>
      <c r="B24" s="108" t="s">
        <v>135</v>
      </c>
      <c r="C24" s="106">
        <f t="shared" si="4"/>
        <v>0</v>
      </c>
      <c r="D24" s="109"/>
      <c r="E24" s="109"/>
      <c r="F24" s="109"/>
      <c r="G24" s="109"/>
      <c r="H24" s="109"/>
      <c r="I24" s="109"/>
    </row>
    <row r="25" s="102" customFormat="1" ht="21.75" hidden="1" customHeight="1" spans="1:9">
      <c r="A25" s="108" t="s">
        <v>132</v>
      </c>
      <c r="B25" s="108" t="s">
        <v>136</v>
      </c>
      <c r="C25" s="106">
        <f t="shared" si="4"/>
        <v>0</v>
      </c>
      <c r="D25" s="109"/>
      <c r="E25" s="109"/>
      <c r="F25" s="109"/>
      <c r="G25" s="109"/>
      <c r="H25" s="109"/>
      <c r="I25" s="109"/>
    </row>
    <row r="26" s="102" customFormat="1" ht="21.75" hidden="1" customHeight="1" spans="1:9">
      <c r="A26" s="108"/>
      <c r="B26" s="108" t="s">
        <v>137</v>
      </c>
      <c r="C26" s="106">
        <f t="shared" si="4"/>
        <v>0</v>
      </c>
      <c r="D26" s="109"/>
      <c r="E26" s="109"/>
      <c r="F26" s="109"/>
      <c r="G26" s="109"/>
      <c r="H26" s="109"/>
      <c r="I26" s="109"/>
    </row>
    <row r="27" s="102" customFormat="1" ht="21.75" hidden="1" customHeight="1" spans="1:9">
      <c r="A27" s="108"/>
      <c r="B27" s="108" t="s">
        <v>138</v>
      </c>
      <c r="C27" s="106">
        <f t="shared" si="4"/>
        <v>0</v>
      </c>
      <c r="D27" s="109"/>
      <c r="E27" s="109"/>
      <c r="F27" s="109"/>
      <c r="G27" s="109"/>
      <c r="H27" s="109"/>
      <c r="I27" s="109"/>
    </row>
    <row r="28" s="102" customFormat="1" ht="21.75" hidden="1" customHeight="1" spans="1:9">
      <c r="A28" s="108"/>
      <c r="B28" s="108" t="s">
        <v>139</v>
      </c>
      <c r="C28" s="106">
        <f t="shared" si="4"/>
        <v>0</v>
      </c>
      <c r="D28" s="109"/>
      <c r="E28" s="109"/>
      <c r="F28" s="109"/>
      <c r="G28" s="109"/>
      <c r="H28" s="109"/>
      <c r="I28" s="109"/>
    </row>
    <row r="29" s="102" customFormat="1" ht="21.75" hidden="1" customHeight="1" spans="1:9">
      <c r="A29" s="108"/>
      <c r="B29" s="108" t="s">
        <v>140</v>
      </c>
      <c r="C29" s="106">
        <f t="shared" si="4"/>
        <v>0</v>
      </c>
      <c r="D29" s="109"/>
      <c r="E29" s="109"/>
      <c r="F29" s="109"/>
      <c r="G29" s="109"/>
      <c r="H29" s="109"/>
      <c r="I29" s="109"/>
    </row>
    <row r="30" s="102" customFormat="1" ht="21.75" hidden="1" customHeight="1" spans="1:9">
      <c r="A30" s="108"/>
      <c r="B30" s="108" t="s">
        <v>141</v>
      </c>
      <c r="C30" s="106">
        <f t="shared" si="4"/>
        <v>0</v>
      </c>
      <c r="D30" s="109"/>
      <c r="E30" s="109"/>
      <c r="F30" s="109"/>
      <c r="G30" s="109"/>
      <c r="H30" s="109"/>
      <c r="I30" s="109"/>
    </row>
    <row r="31" s="102" customFormat="1" ht="21.75" hidden="1" customHeight="1" spans="1:9">
      <c r="A31" s="108"/>
      <c r="B31" s="108" t="s">
        <v>142</v>
      </c>
      <c r="C31" s="106">
        <f t="shared" si="4"/>
        <v>0</v>
      </c>
      <c r="D31" s="109"/>
      <c r="E31" s="109"/>
      <c r="F31" s="109"/>
      <c r="G31" s="109"/>
      <c r="H31" s="109"/>
      <c r="I31" s="109"/>
    </row>
    <row r="32" s="102" customFormat="1" ht="21.75" hidden="1" customHeight="1" spans="1:9">
      <c r="A32" s="108"/>
      <c r="B32" s="108" t="s">
        <v>143</v>
      </c>
      <c r="C32" s="106">
        <f t="shared" si="4"/>
        <v>0</v>
      </c>
      <c r="D32" s="109"/>
      <c r="E32" s="109"/>
      <c r="F32" s="109"/>
      <c r="G32" s="109"/>
      <c r="H32" s="109"/>
      <c r="I32" s="109"/>
    </row>
    <row r="33" s="102" customFormat="1" ht="21.75" hidden="1" customHeight="1" spans="1:9">
      <c r="A33" s="108"/>
      <c r="B33" s="108" t="s">
        <v>144</v>
      </c>
      <c r="C33" s="106">
        <f t="shared" si="4"/>
        <v>0</v>
      </c>
      <c r="D33" s="109"/>
      <c r="E33" s="109"/>
      <c r="F33" s="109"/>
      <c r="G33" s="109"/>
      <c r="H33" s="109"/>
      <c r="I33" s="109"/>
    </row>
    <row r="34" s="102" customFormat="1" ht="21.75" hidden="1" customHeight="1" spans="1:9">
      <c r="A34" s="108"/>
      <c r="B34" s="108" t="s">
        <v>145</v>
      </c>
      <c r="C34" s="106">
        <f t="shared" si="4"/>
        <v>0</v>
      </c>
      <c r="D34" s="109"/>
      <c r="E34" s="109"/>
      <c r="F34" s="109"/>
      <c r="G34" s="109"/>
      <c r="H34" s="109"/>
      <c r="I34" s="109"/>
    </row>
    <row r="35" s="102" customFormat="1" ht="21.75" hidden="1" customHeight="1" spans="1:9">
      <c r="A35" s="108"/>
      <c r="B35" s="108" t="s">
        <v>146</v>
      </c>
      <c r="C35" s="106">
        <f t="shared" si="4"/>
        <v>0</v>
      </c>
      <c r="D35" s="109"/>
      <c r="E35" s="109"/>
      <c r="F35" s="109"/>
      <c r="G35" s="109"/>
      <c r="H35" s="109"/>
      <c r="I35" s="109"/>
    </row>
    <row r="36" s="102" customFormat="1" ht="21.75" hidden="1" customHeight="1" spans="1:9">
      <c r="A36" s="108" t="s">
        <v>147</v>
      </c>
      <c r="B36" s="108" t="s">
        <v>147</v>
      </c>
      <c r="C36" s="106">
        <f t="shared" si="4"/>
        <v>0</v>
      </c>
      <c r="D36" s="109"/>
      <c r="E36" s="109"/>
      <c r="F36" s="109"/>
      <c r="G36" s="109"/>
      <c r="H36" s="109"/>
      <c r="I36" s="109"/>
    </row>
    <row r="37" s="102" customFormat="1" ht="21.75" hidden="1" customHeight="1" spans="1:9">
      <c r="A37" s="108" t="s">
        <v>148</v>
      </c>
      <c r="B37" s="108" t="s">
        <v>148</v>
      </c>
      <c r="C37" s="106">
        <f t="shared" si="4"/>
        <v>0</v>
      </c>
      <c r="D37" s="109"/>
      <c r="E37" s="109"/>
      <c r="F37" s="109"/>
      <c r="G37" s="109"/>
      <c r="H37" s="109"/>
      <c r="I37" s="109"/>
    </row>
    <row r="38" s="102" customFormat="1" ht="21.75" hidden="1" customHeight="1" spans="1:9">
      <c r="A38" s="108" t="s">
        <v>149</v>
      </c>
      <c r="B38" s="108" t="s">
        <v>150</v>
      </c>
      <c r="C38" s="106">
        <f t="shared" si="4"/>
        <v>0</v>
      </c>
      <c r="D38" s="109"/>
      <c r="E38" s="109"/>
      <c r="F38" s="109"/>
      <c r="G38" s="109"/>
      <c r="H38" s="109"/>
      <c r="I38" s="109"/>
    </row>
    <row r="39" s="102" customFormat="1" ht="21.75" hidden="1" customHeight="1" spans="1:9">
      <c r="A39" s="108"/>
      <c r="B39" s="108" t="s">
        <v>151</v>
      </c>
      <c r="C39" s="106">
        <f t="shared" si="4"/>
        <v>0</v>
      </c>
      <c r="D39" s="109"/>
      <c r="E39" s="109"/>
      <c r="F39" s="109"/>
      <c r="G39" s="109"/>
      <c r="H39" s="109"/>
      <c r="I39" s="109"/>
    </row>
    <row r="40" s="102" customFormat="1" ht="21.75" hidden="1" customHeight="1" spans="1:9">
      <c r="A40" s="108"/>
      <c r="B40" s="108" t="s">
        <v>152</v>
      </c>
      <c r="C40" s="106">
        <f t="shared" si="4"/>
        <v>0</v>
      </c>
      <c r="D40" s="109"/>
      <c r="E40" s="109"/>
      <c r="F40" s="109"/>
      <c r="G40" s="109"/>
      <c r="H40" s="109"/>
      <c r="I40" s="109"/>
    </row>
    <row r="41" s="102" customFormat="1" ht="21.75" hidden="1" customHeight="1" spans="1:9">
      <c r="A41" s="143" t="s">
        <v>153</v>
      </c>
      <c r="B41" s="108" t="s">
        <v>154</v>
      </c>
      <c r="C41" s="106">
        <f t="shared" si="4"/>
        <v>0</v>
      </c>
      <c r="D41" s="109"/>
      <c r="E41" s="109"/>
      <c r="F41" s="109"/>
      <c r="G41" s="109"/>
      <c r="H41" s="109"/>
      <c r="I41" s="109"/>
    </row>
    <row r="42" s="102" customFormat="1" ht="21.75" hidden="1" customHeight="1" spans="1:9">
      <c r="A42" s="144"/>
      <c r="B42" s="108" t="s">
        <v>155</v>
      </c>
      <c r="C42" s="106">
        <f t="shared" si="4"/>
        <v>0</v>
      </c>
      <c r="D42" s="109"/>
      <c r="E42" s="109"/>
      <c r="F42" s="109"/>
      <c r="G42" s="109"/>
      <c r="H42" s="109"/>
      <c r="I42" s="109"/>
    </row>
    <row r="43" s="102" customFormat="1" ht="21.75" hidden="1" customHeight="1" spans="1:9">
      <c r="A43" s="108" t="s">
        <v>153</v>
      </c>
      <c r="B43" s="108" t="s">
        <v>153</v>
      </c>
      <c r="C43" s="106">
        <f t="shared" si="4"/>
        <v>0</v>
      </c>
      <c r="D43" s="109"/>
      <c r="E43" s="109"/>
      <c r="F43" s="109"/>
      <c r="G43" s="109"/>
      <c r="H43" s="109"/>
      <c r="I43" s="109"/>
    </row>
    <row r="44" s="102" customFormat="1" ht="21.75" hidden="1" customHeight="1" spans="1:9">
      <c r="A44" s="108" t="s">
        <v>156</v>
      </c>
      <c r="B44" s="108" t="s">
        <v>156</v>
      </c>
      <c r="C44" s="106">
        <f t="shared" si="4"/>
        <v>0</v>
      </c>
      <c r="D44" s="109"/>
      <c r="E44" s="109"/>
      <c r="F44" s="109"/>
      <c r="G44" s="109"/>
      <c r="H44" s="109"/>
      <c r="I44" s="109"/>
    </row>
    <row r="45" s="102" customFormat="1" ht="21.75" hidden="1" customHeight="1" spans="1:9">
      <c r="A45" s="108" t="s">
        <v>157</v>
      </c>
      <c r="B45" s="108" t="s">
        <v>157</v>
      </c>
      <c r="C45" s="106">
        <f t="shared" si="4"/>
        <v>0</v>
      </c>
      <c r="D45" s="109"/>
      <c r="E45" s="109"/>
      <c r="F45" s="109"/>
      <c r="G45" s="109"/>
      <c r="H45" s="109"/>
      <c r="I45" s="109"/>
    </row>
    <row r="46" s="102" customFormat="1" ht="21.75" hidden="1" customHeight="1" spans="1:9">
      <c r="A46" s="108" t="s">
        <v>158</v>
      </c>
      <c r="B46" s="108" t="s">
        <v>158</v>
      </c>
      <c r="C46" s="106">
        <f t="shared" si="4"/>
        <v>0</v>
      </c>
      <c r="D46" s="109"/>
      <c r="E46" s="109"/>
      <c r="F46" s="109"/>
      <c r="G46" s="109"/>
      <c r="H46" s="109"/>
      <c r="I46" s="109"/>
    </row>
    <row r="47" s="102" customFormat="1" ht="21.75" hidden="1" customHeight="1" spans="1:9">
      <c r="A47" s="108" t="s">
        <v>159</v>
      </c>
      <c r="B47" s="108" t="s">
        <v>159</v>
      </c>
      <c r="C47" s="106">
        <f t="shared" si="4"/>
        <v>0</v>
      </c>
      <c r="D47" s="109"/>
      <c r="E47" s="109"/>
      <c r="F47" s="109"/>
      <c r="G47" s="109"/>
      <c r="H47" s="109"/>
      <c r="I47" s="109"/>
    </row>
    <row r="48" s="102" customFormat="1" ht="21.75" hidden="1" customHeight="1" spans="1:9">
      <c r="A48" s="108" t="s">
        <v>160</v>
      </c>
      <c r="B48" s="108" t="s">
        <v>160</v>
      </c>
      <c r="C48" s="106">
        <f t="shared" si="4"/>
        <v>0</v>
      </c>
      <c r="D48" s="109"/>
      <c r="E48" s="109"/>
      <c r="F48" s="109"/>
      <c r="G48" s="109"/>
      <c r="H48" s="109"/>
      <c r="I48" s="109"/>
    </row>
    <row r="49" s="102" customFormat="1" ht="21.75" hidden="1" customHeight="1" spans="1:9">
      <c r="A49" s="114" t="s">
        <v>161</v>
      </c>
      <c r="B49" s="107" t="s">
        <v>162</v>
      </c>
      <c r="C49" s="106">
        <f t="shared" si="4"/>
        <v>0</v>
      </c>
      <c r="D49" s="106">
        <f t="shared" ref="D49:I49" si="5">SUM(D50:D65)</f>
        <v>0</v>
      </c>
      <c r="E49" s="106">
        <f t="shared" si="5"/>
        <v>0</v>
      </c>
      <c r="F49" s="106">
        <f t="shared" si="5"/>
        <v>0</v>
      </c>
      <c r="G49" s="106">
        <f t="shared" si="5"/>
        <v>0</v>
      </c>
      <c r="H49" s="106">
        <f t="shared" si="5"/>
        <v>0</v>
      </c>
      <c r="I49" s="106">
        <f t="shared" si="5"/>
        <v>0</v>
      </c>
    </row>
    <row r="50" s="102" customFormat="1" ht="21.75" hidden="1" customHeight="1" spans="1:9">
      <c r="A50" s="108" t="s">
        <v>163</v>
      </c>
      <c r="B50" s="108" t="s">
        <v>163</v>
      </c>
      <c r="C50" s="106">
        <f t="shared" ref="C50:C75" si="6">SUM(D50:I50)</f>
        <v>0</v>
      </c>
      <c r="D50" s="109"/>
      <c r="E50" s="109"/>
      <c r="F50" s="109"/>
      <c r="G50" s="109"/>
      <c r="H50" s="109"/>
      <c r="I50" s="109"/>
    </row>
    <row r="51" s="102" customFormat="1" ht="21.75" hidden="1" customHeight="1" spans="1:9">
      <c r="A51" s="111" t="s">
        <v>164</v>
      </c>
      <c r="B51" s="108" t="s">
        <v>164</v>
      </c>
      <c r="C51" s="106">
        <f t="shared" si="6"/>
        <v>0</v>
      </c>
      <c r="D51" s="109"/>
      <c r="E51" s="109"/>
      <c r="F51" s="109"/>
      <c r="G51" s="109"/>
      <c r="H51" s="109"/>
      <c r="I51" s="109"/>
    </row>
    <row r="52" s="102" customFormat="1" ht="21.75" hidden="1" customHeight="1" spans="1:9">
      <c r="A52" s="111" t="s">
        <v>165</v>
      </c>
      <c r="B52" s="113" t="s">
        <v>165</v>
      </c>
      <c r="C52" s="106">
        <f t="shared" si="6"/>
        <v>0</v>
      </c>
      <c r="D52" s="109"/>
      <c r="E52" s="109"/>
      <c r="F52" s="109"/>
      <c r="G52" s="109"/>
      <c r="H52" s="109"/>
      <c r="I52" s="109"/>
    </row>
    <row r="53" s="102" customFormat="1" ht="21.75" hidden="1" customHeight="1" spans="1:9">
      <c r="A53" s="111" t="s">
        <v>166</v>
      </c>
      <c r="B53" s="108" t="s">
        <v>167</v>
      </c>
      <c r="C53" s="106">
        <f t="shared" si="6"/>
        <v>0</v>
      </c>
      <c r="D53" s="109"/>
      <c r="E53" s="109"/>
      <c r="F53" s="109"/>
      <c r="G53" s="109"/>
      <c r="H53" s="109"/>
      <c r="I53" s="109"/>
    </row>
    <row r="54" s="102" customFormat="1" ht="21.75" hidden="1" customHeight="1" spans="1:9">
      <c r="A54" s="111"/>
      <c r="B54" s="113" t="s">
        <v>168</v>
      </c>
      <c r="C54" s="106">
        <f t="shared" si="6"/>
        <v>0</v>
      </c>
      <c r="D54" s="109"/>
      <c r="E54" s="109"/>
      <c r="F54" s="109"/>
      <c r="G54" s="109"/>
      <c r="H54" s="109"/>
      <c r="I54" s="109"/>
    </row>
    <row r="55" s="102" customFormat="1" ht="21.75" hidden="1" customHeight="1" spans="1:9">
      <c r="A55" s="111"/>
      <c r="B55" s="113" t="s">
        <v>169</v>
      </c>
      <c r="C55" s="106">
        <f t="shared" si="6"/>
        <v>0</v>
      </c>
      <c r="D55" s="109"/>
      <c r="E55" s="109"/>
      <c r="F55" s="109"/>
      <c r="G55" s="109"/>
      <c r="H55" s="109"/>
      <c r="I55" s="109"/>
    </row>
    <row r="56" s="102" customFormat="1" ht="21.75" hidden="1" customHeight="1" spans="1:9">
      <c r="A56" s="111"/>
      <c r="B56" s="113" t="s">
        <v>170</v>
      </c>
      <c r="C56" s="106">
        <f t="shared" si="6"/>
        <v>0</v>
      </c>
      <c r="D56" s="109"/>
      <c r="E56" s="109"/>
      <c r="F56" s="109"/>
      <c r="G56" s="109"/>
      <c r="H56" s="109"/>
      <c r="I56" s="109"/>
    </row>
    <row r="57" s="102" customFormat="1" ht="21.75" hidden="1" customHeight="1" spans="1:9">
      <c r="A57" s="111" t="s">
        <v>171</v>
      </c>
      <c r="B57" s="108" t="s">
        <v>172</v>
      </c>
      <c r="C57" s="106">
        <f t="shared" si="6"/>
        <v>0</v>
      </c>
      <c r="D57" s="109"/>
      <c r="E57" s="109"/>
      <c r="F57" s="109"/>
      <c r="G57" s="109"/>
      <c r="H57" s="109"/>
      <c r="I57" s="109"/>
    </row>
    <row r="58" s="102" customFormat="1" ht="21.75" hidden="1" customHeight="1" spans="1:9">
      <c r="A58" s="111"/>
      <c r="B58" s="108" t="s">
        <v>173</v>
      </c>
      <c r="C58" s="106">
        <f t="shared" si="6"/>
        <v>0</v>
      </c>
      <c r="D58" s="109"/>
      <c r="E58" s="109"/>
      <c r="F58" s="109"/>
      <c r="G58" s="109"/>
      <c r="H58" s="109"/>
      <c r="I58" s="109"/>
    </row>
    <row r="59" s="102" customFormat="1" ht="21.75" hidden="1" customHeight="1" spans="1:9">
      <c r="A59" s="111"/>
      <c r="B59" s="108" t="s">
        <v>174</v>
      </c>
      <c r="C59" s="106">
        <f t="shared" si="6"/>
        <v>0</v>
      </c>
      <c r="D59" s="109"/>
      <c r="E59" s="109"/>
      <c r="F59" s="109"/>
      <c r="G59" s="109"/>
      <c r="H59" s="109"/>
      <c r="I59" s="109"/>
    </row>
    <row r="60" s="102" customFormat="1" ht="21.75" hidden="1" customHeight="1" spans="1:9">
      <c r="A60" s="108" t="s">
        <v>175</v>
      </c>
      <c r="B60" s="108" t="s">
        <v>175</v>
      </c>
      <c r="C60" s="106">
        <f t="shared" si="6"/>
        <v>0</v>
      </c>
      <c r="D60" s="109"/>
      <c r="E60" s="109"/>
      <c r="F60" s="109"/>
      <c r="G60" s="109"/>
      <c r="H60" s="109"/>
      <c r="I60" s="109"/>
    </row>
    <row r="61" s="102" customFormat="1" ht="21.75" hidden="1" customHeight="1" spans="1:9">
      <c r="A61" s="111" t="s">
        <v>176</v>
      </c>
      <c r="B61" s="108" t="s">
        <v>177</v>
      </c>
      <c r="C61" s="106">
        <f t="shared" si="6"/>
        <v>0</v>
      </c>
      <c r="D61" s="109"/>
      <c r="E61" s="109"/>
      <c r="F61" s="109"/>
      <c r="G61" s="109"/>
      <c r="H61" s="109"/>
      <c r="I61" s="109"/>
    </row>
    <row r="62" s="102" customFormat="1" ht="21.75" hidden="1" customHeight="1" spans="1:9">
      <c r="A62" s="111"/>
      <c r="B62" s="113" t="s">
        <v>178</v>
      </c>
      <c r="C62" s="106">
        <f t="shared" si="6"/>
        <v>0</v>
      </c>
      <c r="D62" s="109"/>
      <c r="E62" s="109"/>
      <c r="F62" s="109"/>
      <c r="G62" s="109"/>
      <c r="H62" s="109"/>
      <c r="I62" s="109"/>
    </row>
    <row r="63" s="102" customFormat="1" ht="21.75" hidden="1" customHeight="1" spans="1:9">
      <c r="A63" s="111"/>
      <c r="B63" s="113" t="s">
        <v>179</v>
      </c>
      <c r="C63" s="106">
        <f t="shared" si="6"/>
        <v>0</v>
      </c>
      <c r="D63" s="109"/>
      <c r="E63" s="109"/>
      <c r="F63" s="109"/>
      <c r="G63" s="109"/>
      <c r="H63" s="109"/>
      <c r="I63" s="109"/>
    </row>
    <row r="64" s="102" customFormat="1" ht="21.75" hidden="1" customHeight="1" spans="1:9">
      <c r="A64" s="111"/>
      <c r="B64" s="113" t="s">
        <v>180</v>
      </c>
      <c r="C64" s="106">
        <f t="shared" si="6"/>
        <v>0</v>
      </c>
      <c r="D64" s="109"/>
      <c r="E64" s="109"/>
      <c r="F64" s="109"/>
      <c r="G64" s="109"/>
      <c r="H64" s="109"/>
      <c r="I64" s="109"/>
    </row>
    <row r="65" s="102" customFormat="1" ht="21.75" hidden="1" customHeight="1" spans="1:9">
      <c r="A65" s="111"/>
      <c r="B65" s="113" t="s">
        <v>176</v>
      </c>
      <c r="C65" s="106">
        <f t="shared" si="6"/>
        <v>0</v>
      </c>
      <c r="D65" s="109"/>
      <c r="E65" s="109"/>
      <c r="F65" s="109"/>
      <c r="G65" s="109"/>
      <c r="H65" s="109"/>
      <c r="I65" s="109"/>
    </row>
    <row r="66" s="102" customFormat="1" ht="21.75" hidden="1" customHeight="1" spans="1:9">
      <c r="A66" s="114" t="s">
        <v>181</v>
      </c>
      <c r="B66" s="107" t="s">
        <v>182</v>
      </c>
      <c r="C66" s="106">
        <f t="shared" si="6"/>
        <v>0</v>
      </c>
      <c r="D66" s="106">
        <f t="shared" ref="D66:I66" si="7">SUM(D67:D78)</f>
        <v>0</v>
      </c>
      <c r="E66" s="106">
        <f t="shared" si="7"/>
        <v>0</v>
      </c>
      <c r="F66" s="106">
        <f t="shared" si="7"/>
        <v>0</v>
      </c>
      <c r="G66" s="106">
        <f t="shared" si="7"/>
        <v>0</v>
      </c>
      <c r="H66" s="106">
        <f t="shared" si="7"/>
        <v>0</v>
      </c>
      <c r="I66" s="106">
        <f t="shared" si="7"/>
        <v>0</v>
      </c>
    </row>
    <row r="67" s="102" customFormat="1" ht="21.75" hidden="1" customHeight="1" spans="1:9">
      <c r="A67" s="111" t="s">
        <v>163</v>
      </c>
      <c r="B67" s="108" t="s">
        <v>163</v>
      </c>
      <c r="C67" s="106">
        <f t="shared" si="6"/>
        <v>0</v>
      </c>
      <c r="D67" s="109"/>
      <c r="E67" s="109"/>
      <c r="F67" s="109"/>
      <c r="G67" s="109"/>
      <c r="H67" s="109"/>
      <c r="I67" s="109"/>
    </row>
    <row r="68" s="102" customFormat="1" ht="21.75" hidden="1" customHeight="1" spans="1:9">
      <c r="A68" s="111" t="s">
        <v>164</v>
      </c>
      <c r="B68" s="108" t="s">
        <v>164</v>
      </c>
      <c r="C68" s="106">
        <f t="shared" si="6"/>
        <v>0</v>
      </c>
      <c r="D68" s="109"/>
      <c r="E68" s="109"/>
      <c r="F68" s="109"/>
      <c r="G68" s="109"/>
      <c r="H68" s="109"/>
      <c r="I68" s="109"/>
    </row>
    <row r="69" s="102" customFormat="1" ht="21.75" hidden="1" customHeight="1" spans="1:9">
      <c r="A69" s="111" t="s">
        <v>165</v>
      </c>
      <c r="B69" s="108" t="s">
        <v>165</v>
      </c>
      <c r="C69" s="106">
        <f t="shared" si="6"/>
        <v>0</v>
      </c>
      <c r="D69" s="109"/>
      <c r="E69" s="109"/>
      <c r="F69" s="109"/>
      <c r="G69" s="109"/>
      <c r="H69" s="109"/>
      <c r="I69" s="109"/>
    </row>
    <row r="70" s="102" customFormat="1" ht="21.75" hidden="1" customHeight="1" spans="1:9">
      <c r="A70" s="111" t="s">
        <v>171</v>
      </c>
      <c r="B70" s="108" t="s">
        <v>172</v>
      </c>
      <c r="C70" s="106">
        <f t="shared" si="6"/>
        <v>0</v>
      </c>
      <c r="D70" s="109"/>
      <c r="E70" s="109"/>
      <c r="F70" s="109"/>
      <c r="G70" s="109"/>
      <c r="H70" s="109"/>
      <c r="I70" s="109"/>
    </row>
    <row r="71" s="102" customFormat="1" ht="21.75" hidden="1" customHeight="1" spans="1:9">
      <c r="A71" s="111"/>
      <c r="B71" s="108" t="s">
        <v>173</v>
      </c>
      <c r="C71" s="106">
        <f t="shared" si="6"/>
        <v>0</v>
      </c>
      <c r="D71" s="109"/>
      <c r="E71" s="109"/>
      <c r="F71" s="109"/>
      <c r="G71" s="109"/>
      <c r="H71" s="109"/>
      <c r="I71" s="109"/>
    </row>
    <row r="72" s="102" customFormat="1" ht="21.75" hidden="1" customHeight="1" spans="1:9">
      <c r="A72" s="111"/>
      <c r="B72" s="108" t="s">
        <v>174</v>
      </c>
      <c r="C72" s="106">
        <f t="shared" si="6"/>
        <v>0</v>
      </c>
      <c r="D72" s="109"/>
      <c r="E72" s="109"/>
      <c r="F72" s="109"/>
      <c r="G72" s="109"/>
      <c r="H72" s="109"/>
      <c r="I72" s="109"/>
    </row>
    <row r="73" s="102" customFormat="1" ht="21.75" hidden="1" customHeight="1" spans="1:9">
      <c r="A73" s="108" t="s">
        <v>175</v>
      </c>
      <c r="B73" s="108" t="s">
        <v>175</v>
      </c>
      <c r="C73" s="106">
        <f t="shared" si="6"/>
        <v>0</v>
      </c>
      <c r="D73" s="109"/>
      <c r="E73" s="109"/>
      <c r="F73" s="109"/>
      <c r="G73" s="109"/>
      <c r="H73" s="109"/>
      <c r="I73" s="109"/>
    </row>
    <row r="74" s="102" customFormat="1" ht="21.75" hidden="1" customHeight="1" spans="1:9">
      <c r="A74" s="111" t="s">
        <v>176</v>
      </c>
      <c r="B74" s="108" t="s">
        <v>177</v>
      </c>
      <c r="C74" s="106">
        <f t="shared" si="6"/>
        <v>0</v>
      </c>
      <c r="D74" s="109"/>
      <c r="E74" s="109"/>
      <c r="F74" s="109"/>
      <c r="G74" s="109"/>
      <c r="H74" s="109"/>
      <c r="I74" s="109"/>
    </row>
    <row r="75" s="102" customFormat="1" ht="21.75" hidden="1" customHeight="1" spans="1:9">
      <c r="A75" s="111"/>
      <c r="B75" s="108" t="s">
        <v>178</v>
      </c>
      <c r="C75" s="106">
        <f t="shared" si="6"/>
        <v>0</v>
      </c>
      <c r="D75" s="109"/>
      <c r="E75" s="109"/>
      <c r="F75" s="109"/>
      <c r="G75" s="109"/>
      <c r="H75" s="109"/>
      <c r="I75" s="109"/>
    </row>
    <row r="76" s="102" customFormat="1" ht="21.75" hidden="1" customHeight="1" spans="1:9">
      <c r="A76" s="111"/>
      <c r="B76" s="113" t="s">
        <v>179</v>
      </c>
      <c r="C76" s="106">
        <f t="shared" ref="C76:C94" si="8">SUM(D76:I76)</f>
        <v>0</v>
      </c>
      <c r="D76" s="109"/>
      <c r="E76" s="109"/>
      <c r="F76" s="109"/>
      <c r="G76" s="109"/>
      <c r="H76" s="109"/>
      <c r="I76" s="109"/>
    </row>
    <row r="77" s="102" customFormat="1" ht="21.75" hidden="1" customHeight="1" spans="1:9">
      <c r="A77" s="111"/>
      <c r="B77" s="113" t="s">
        <v>180</v>
      </c>
      <c r="C77" s="106">
        <f t="shared" si="8"/>
        <v>0</v>
      </c>
      <c r="D77" s="109"/>
      <c r="E77" s="109"/>
      <c r="F77" s="109"/>
      <c r="G77" s="109"/>
      <c r="H77" s="109"/>
      <c r="I77" s="109"/>
    </row>
    <row r="78" s="102" customFormat="1" ht="21.75" hidden="1" customHeight="1" spans="1:9">
      <c r="A78" s="111"/>
      <c r="B78" s="108" t="s">
        <v>183</v>
      </c>
      <c r="C78" s="106">
        <f t="shared" si="8"/>
        <v>0</v>
      </c>
      <c r="D78" s="109"/>
      <c r="E78" s="109"/>
      <c r="F78" s="109"/>
      <c r="G78" s="109"/>
      <c r="H78" s="109"/>
      <c r="I78" s="109"/>
    </row>
    <row r="79" s="102" customFormat="1" ht="21.75" hidden="1" customHeight="1" spans="1:9">
      <c r="A79" s="107" t="s">
        <v>184</v>
      </c>
      <c r="B79" s="107" t="s">
        <v>184</v>
      </c>
      <c r="C79" s="106">
        <f t="shared" si="8"/>
        <v>0</v>
      </c>
      <c r="D79" s="106">
        <f t="shared" ref="D79:I79" si="9">D80+D94+D122</f>
        <v>0</v>
      </c>
      <c r="E79" s="106">
        <f t="shared" si="9"/>
        <v>0</v>
      </c>
      <c r="F79" s="106">
        <f t="shared" si="9"/>
        <v>0</v>
      </c>
      <c r="G79" s="106">
        <f t="shared" si="9"/>
        <v>0</v>
      </c>
      <c r="H79" s="106">
        <f t="shared" si="9"/>
        <v>0</v>
      </c>
      <c r="I79" s="106">
        <f t="shared" si="9"/>
        <v>0</v>
      </c>
    </row>
    <row r="80" s="102" customFormat="1" ht="21.75" hidden="1" customHeight="1" spans="1:9">
      <c r="A80" s="116" t="s">
        <v>185</v>
      </c>
      <c r="B80" s="116" t="s">
        <v>185</v>
      </c>
      <c r="C80" s="106">
        <f t="shared" si="8"/>
        <v>0</v>
      </c>
      <c r="D80" s="106">
        <f t="shared" ref="D80:I80" si="10">SUM(D81:D93)</f>
        <v>0</v>
      </c>
      <c r="E80" s="106">
        <f t="shared" si="10"/>
        <v>0</v>
      </c>
      <c r="F80" s="106">
        <f t="shared" si="10"/>
        <v>0</v>
      </c>
      <c r="G80" s="106">
        <f t="shared" si="10"/>
        <v>0</v>
      </c>
      <c r="H80" s="106">
        <f t="shared" si="10"/>
        <v>0</v>
      </c>
      <c r="I80" s="106">
        <f t="shared" si="10"/>
        <v>0</v>
      </c>
    </row>
    <row r="81" s="102" customFormat="1" ht="21.75" hidden="1" customHeight="1" spans="1:9">
      <c r="A81" s="108" t="s">
        <v>116</v>
      </c>
      <c r="B81" s="108" t="s">
        <v>117</v>
      </c>
      <c r="C81" s="106">
        <f t="shared" si="8"/>
        <v>0</v>
      </c>
      <c r="D81" s="109"/>
      <c r="E81" s="109"/>
      <c r="F81" s="109"/>
      <c r="G81" s="109"/>
      <c r="H81" s="109"/>
      <c r="I81" s="109"/>
    </row>
    <row r="82" s="102" customFormat="1" ht="21.75" hidden="1" customHeight="1" spans="1:9">
      <c r="A82" s="108"/>
      <c r="B82" s="108" t="s">
        <v>118</v>
      </c>
      <c r="C82" s="106">
        <f t="shared" si="8"/>
        <v>0</v>
      </c>
      <c r="D82" s="109"/>
      <c r="E82" s="109"/>
      <c r="F82" s="109"/>
      <c r="G82" s="109"/>
      <c r="H82" s="109"/>
      <c r="I82" s="109"/>
    </row>
    <row r="83" s="102" customFormat="1" ht="21.75" hidden="1" customHeight="1" spans="1:9">
      <c r="A83" s="108"/>
      <c r="B83" s="108" t="s">
        <v>186</v>
      </c>
      <c r="C83" s="106">
        <f t="shared" si="8"/>
        <v>0</v>
      </c>
      <c r="D83" s="109"/>
      <c r="E83" s="109"/>
      <c r="F83" s="109"/>
      <c r="G83" s="109"/>
      <c r="H83" s="109"/>
      <c r="I83" s="109"/>
    </row>
    <row r="84" s="102" customFormat="1" ht="21.75" hidden="1" customHeight="1" spans="1:9">
      <c r="A84" s="108"/>
      <c r="B84" s="108" t="s">
        <v>119</v>
      </c>
      <c r="C84" s="106">
        <f t="shared" si="8"/>
        <v>0</v>
      </c>
      <c r="D84" s="109"/>
      <c r="E84" s="109"/>
      <c r="F84" s="109"/>
      <c r="G84" s="109"/>
      <c r="H84" s="109"/>
      <c r="I84" s="109"/>
    </row>
    <row r="85" s="102" customFormat="1" ht="21.75" hidden="1" customHeight="1" spans="1:9">
      <c r="A85" s="108" t="s">
        <v>120</v>
      </c>
      <c r="B85" s="117" t="s">
        <v>121</v>
      </c>
      <c r="C85" s="106">
        <f t="shared" si="8"/>
        <v>0</v>
      </c>
      <c r="D85" s="109"/>
      <c r="E85" s="109"/>
      <c r="F85" s="109"/>
      <c r="G85" s="109"/>
      <c r="H85" s="109"/>
      <c r="I85" s="109"/>
    </row>
    <row r="86" s="102" customFormat="1" ht="21.75" hidden="1" customHeight="1" spans="1:9">
      <c r="A86" s="108"/>
      <c r="B86" s="111" t="s">
        <v>122</v>
      </c>
      <c r="C86" s="106">
        <f t="shared" si="8"/>
        <v>0</v>
      </c>
      <c r="D86" s="109"/>
      <c r="E86" s="109"/>
      <c r="F86" s="109"/>
      <c r="G86" s="109"/>
      <c r="H86" s="109"/>
      <c r="I86" s="109"/>
    </row>
    <row r="87" s="102" customFormat="1" ht="21.75" hidden="1" customHeight="1" spans="1:9">
      <c r="A87" s="108"/>
      <c r="B87" s="111" t="s">
        <v>123</v>
      </c>
      <c r="C87" s="106">
        <f t="shared" si="8"/>
        <v>0</v>
      </c>
      <c r="D87" s="109"/>
      <c r="E87" s="109"/>
      <c r="F87" s="109"/>
      <c r="G87" s="109"/>
      <c r="H87" s="109"/>
      <c r="I87" s="109"/>
    </row>
    <row r="88" s="102" customFormat="1" ht="21.75" hidden="1" customHeight="1" spans="1:9">
      <c r="A88" s="108"/>
      <c r="B88" s="111" t="s">
        <v>124</v>
      </c>
      <c r="C88" s="106">
        <f t="shared" si="8"/>
        <v>0</v>
      </c>
      <c r="D88" s="109"/>
      <c r="E88" s="109"/>
      <c r="F88" s="109"/>
      <c r="G88" s="109"/>
      <c r="H88" s="109"/>
      <c r="I88" s="109"/>
    </row>
    <row r="89" s="102" customFormat="1" ht="21.75" hidden="1" customHeight="1" spans="1:9">
      <c r="A89" s="108"/>
      <c r="B89" s="111" t="s">
        <v>125</v>
      </c>
      <c r="C89" s="106">
        <f t="shared" si="8"/>
        <v>0</v>
      </c>
      <c r="D89" s="109"/>
      <c r="E89" s="109"/>
      <c r="F89" s="109"/>
      <c r="G89" s="109"/>
      <c r="H89" s="109"/>
      <c r="I89" s="109"/>
    </row>
    <row r="90" s="102" customFormat="1" ht="21.75" hidden="1" customHeight="1" spans="1:9">
      <c r="A90" s="108" t="s">
        <v>126</v>
      </c>
      <c r="B90" s="108" t="s">
        <v>126</v>
      </c>
      <c r="C90" s="106">
        <f t="shared" si="8"/>
        <v>0</v>
      </c>
      <c r="D90" s="109"/>
      <c r="E90" s="109"/>
      <c r="F90" s="109"/>
      <c r="G90" s="109"/>
      <c r="H90" s="109"/>
      <c r="I90" s="109"/>
    </row>
    <row r="91" s="102" customFormat="1" ht="21.75" hidden="1" customHeight="1" spans="1:9">
      <c r="A91" s="112" t="s">
        <v>127</v>
      </c>
      <c r="B91" s="113" t="s">
        <v>128</v>
      </c>
      <c r="C91" s="106">
        <f t="shared" si="8"/>
        <v>0</v>
      </c>
      <c r="D91" s="109"/>
      <c r="E91" s="109"/>
      <c r="F91" s="109"/>
      <c r="G91" s="109"/>
      <c r="H91" s="109"/>
      <c r="I91" s="109"/>
    </row>
    <row r="92" s="102" customFormat="1" ht="21.75" hidden="1" customHeight="1" spans="1:9">
      <c r="A92" s="112"/>
      <c r="B92" s="108" t="s">
        <v>129</v>
      </c>
      <c r="C92" s="106">
        <f t="shared" si="8"/>
        <v>0</v>
      </c>
      <c r="D92" s="109"/>
      <c r="E92" s="109"/>
      <c r="F92" s="109"/>
      <c r="G92" s="109"/>
      <c r="H92" s="109"/>
      <c r="I92" s="109"/>
    </row>
    <row r="93" s="102" customFormat="1" ht="21.75" hidden="1" customHeight="1" spans="1:9">
      <c r="A93" s="112"/>
      <c r="B93" s="108" t="s">
        <v>127</v>
      </c>
      <c r="C93" s="106">
        <f t="shared" si="8"/>
        <v>0</v>
      </c>
      <c r="D93" s="109"/>
      <c r="E93" s="109"/>
      <c r="F93" s="109"/>
      <c r="G93" s="109"/>
      <c r="H93" s="109"/>
      <c r="I93" s="109"/>
    </row>
    <row r="94" s="102" customFormat="1" ht="21.75" hidden="1" customHeight="1" spans="1:9">
      <c r="A94" s="118" t="s">
        <v>187</v>
      </c>
      <c r="B94" s="118" t="s">
        <v>187</v>
      </c>
      <c r="C94" s="106">
        <f t="shared" si="8"/>
        <v>0</v>
      </c>
      <c r="D94" s="106">
        <f t="shared" ref="D94:I94" si="11">SUM(D95:D122)</f>
        <v>0</v>
      </c>
      <c r="E94" s="106">
        <f t="shared" si="11"/>
        <v>0</v>
      </c>
      <c r="F94" s="106">
        <f t="shared" si="11"/>
        <v>0</v>
      </c>
      <c r="G94" s="106">
        <f t="shared" si="11"/>
        <v>0</v>
      </c>
      <c r="H94" s="106">
        <f t="shared" si="11"/>
        <v>0</v>
      </c>
      <c r="I94" s="106">
        <f t="shared" si="11"/>
        <v>0</v>
      </c>
    </row>
    <row r="95" s="102" customFormat="1" ht="21.75" hidden="1" customHeight="1" spans="1:9">
      <c r="A95" s="143" t="s">
        <v>132</v>
      </c>
      <c r="B95" s="108" t="s">
        <v>133</v>
      </c>
      <c r="C95" s="106">
        <f t="shared" ref="C95:C122" si="12">SUM(D95:I95)</f>
        <v>0</v>
      </c>
      <c r="D95" s="109"/>
      <c r="E95" s="109"/>
      <c r="F95" s="109"/>
      <c r="G95" s="109"/>
      <c r="H95" s="109"/>
      <c r="I95" s="109"/>
    </row>
    <row r="96" s="102" customFormat="1" ht="21.75" hidden="1" customHeight="1" spans="1:9">
      <c r="A96" s="144"/>
      <c r="B96" s="108" t="s">
        <v>134</v>
      </c>
      <c r="C96" s="106">
        <f t="shared" si="12"/>
        <v>0</v>
      </c>
      <c r="D96" s="109"/>
      <c r="E96" s="109"/>
      <c r="F96" s="109"/>
      <c r="G96" s="109"/>
      <c r="H96" s="109"/>
      <c r="I96" s="109"/>
    </row>
    <row r="97" s="102" customFormat="1" ht="21.75" hidden="1" customHeight="1" spans="1:9">
      <c r="A97" s="143" t="s">
        <v>132</v>
      </c>
      <c r="B97" s="108" t="s">
        <v>135</v>
      </c>
      <c r="C97" s="106">
        <f t="shared" si="12"/>
        <v>0</v>
      </c>
      <c r="D97" s="109"/>
      <c r="E97" s="109"/>
      <c r="F97" s="109"/>
      <c r="G97" s="109"/>
      <c r="H97" s="109"/>
      <c r="I97" s="109"/>
    </row>
    <row r="98" s="102" customFormat="1" ht="21.75" hidden="1" customHeight="1" spans="1:9">
      <c r="A98" s="146"/>
      <c r="B98" s="108" t="s">
        <v>136</v>
      </c>
      <c r="C98" s="106">
        <f t="shared" si="12"/>
        <v>0</v>
      </c>
      <c r="D98" s="109"/>
      <c r="E98" s="109"/>
      <c r="F98" s="109"/>
      <c r="G98" s="109"/>
      <c r="H98" s="109"/>
      <c r="I98" s="109"/>
    </row>
    <row r="99" s="102" customFormat="1" ht="21.75" hidden="1" customHeight="1" spans="1:9">
      <c r="A99" s="146"/>
      <c r="B99" s="108" t="s">
        <v>137</v>
      </c>
      <c r="C99" s="106">
        <f t="shared" si="12"/>
        <v>0</v>
      </c>
      <c r="D99" s="109"/>
      <c r="E99" s="109"/>
      <c r="F99" s="109"/>
      <c r="G99" s="109"/>
      <c r="H99" s="109"/>
      <c r="I99" s="109"/>
    </row>
    <row r="100" s="102" customFormat="1" ht="21.75" hidden="1" customHeight="1" spans="1:9">
      <c r="A100" s="146"/>
      <c r="B100" s="108" t="s">
        <v>138</v>
      </c>
      <c r="C100" s="106">
        <f t="shared" si="12"/>
        <v>0</v>
      </c>
      <c r="D100" s="109"/>
      <c r="E100" s="109"/>
      <c r="F100" s="109"/>
      <c r="G100" s="109"/>
      <c r="H100" s="109"/>
      <c r="I100" s="109"/>
    </row>
    <row r="101" s="102" customFormat="1" ht="21.75" hidden="1" customHeight="1" spans="1:9">
      <c r="A101" s="146"/>
      <c r="B101" s="108" t="s">
        <v>139</v>
      </c>
      <c r="C101" s="106">
        <f t="shared" si="12"/>
        <v>0</v>
      </c>
      <c r="D101" s="109"/>
      <c r="E101" s="109"/>
      <c r="F101" s="109"/>
      <c r="G101" s="109"/>
      <c r="H101" s="109"/>
      <c r="I101" s="109"/>
    </row>
    <row r="102" s="102" customFormat="1" ht="21.75" hidden="1" customHeight="1" spans="1:9">
      <c r="A102" s="146"/>
      <c r="B102" s="108" t="s">
        <v>140</v>
      </c>
      <c r="C102" s="106">
        <f t="shared" si="12"/>
        <v>0</v>
      </c>
      <c r="D102" s="109"/>
      <c r="E102" s="109"/>
      <c r="F102" s="109"/>
      <c r="G102" s="109"/>
      <c r="H102" s="109"/>
      <c r="I102" s="109"/>
    </row>
    <row r="103" s="102" customFormat="1" ht="21.75" hidden="1" customHeight="1" spans="1:9">
      <c r="A103" s="146"/>
      <c r="B103" s="108" t="s">
        <v>141</v>
      </c>
      <c r="C103" s="106">
        <f t="shared" si="12"/>
        <v>0</v>
      </c>
      <c r="D103" s="109"/>
      <c r="E103" s="109"/>
      <c r="F103" s="109"/>
      <c r="G103" s="109"/>
      <c r="H103" s="109"/>
      <c r="I103" s="109"/>
    </row>
    <row r="104" s="102" customFormat="1" ht="21.75" hidden="1" customHeight="1" spans="1:9">
      <c r="A104" s="146"/>
      <c r="B104" s="108" t="s">
        <v>142</v>
      </c>
      <c r="C104" s="106">
        <f t="shared" si="12"/>
        <v>0</v>
      </c>
      <c r="D104" s="109"/>
      <c r="E104" s="109"/>
      <c r="F104" s="109"/>
      <c r="G104" s="109"/>
      <c r="H104" s="109"/>
      <c r="I104" s="109"/>
    </row>
    <row r="105" s="102" customFormat="1" ht="21.75" hidden="1" customHeight="1" spans="1:9">
      <c r="A105" s="146"/>
      <c r="B105" s="108" t="s">
        <v>143</v>
      </c>
      <c r="C105" s="106">
        <f t="shared" si="12"/>
        <v>0</v>
      </c>
      <c r="D105" s="109"/>
      <c r="E105" s="109"/>
      <c r="F105" s="109"/>
      <c r="G105" s="109"/>
      <c r="H105" s="109"/>
      <c r="I105" s="109"/>
    </row>
    <row r="106" s="102" customFormat="1" ht="21.75" hidden="1" customHeight="1" spans="1:9">
      <c r="A106" s="146"/>
      <c r="B106" s="108" t="s">
        <v>144</v>
      </c>
      <c r="C106" s="106">
        <f t="shared" si="12"/>
        <v>0</v>
      </c>
      <c r="D106" s="109"/>
      <c r="E106" s="109"/>
      <c r="F106" s="109"/>
      <c r="G106" s="109"/>
      <c r="H106" s="109"/>
      <c r="I106" s="109"/>
    </row>
    <row r="107" s="102" customFormat="1" ht="21.75" hidden="1" customHeight="1" spans="1:9">
      <c r="A107" s="146"/>
      <c r="B107" s="108" t="s">
        <v>145</v>
      </c>
      <c r="C107" s="106">
        <f t="shared" si="12"/>
        <v>0</v>
      </c>
      <c r="D107" s="109"/>
      <c r="E107" s="109"/>
      <c r="F107" s="109"/>
      <c r="G107" s="109"/>
      <c r="H107" s="109"/>
      <c r="I107" s="109"/>
    </row>
    <row r="108" s="102" customFormat="1" ht="21.75" hidden="1" customHeight="1" spans="1:9">
      <c r="A108" s="144"/>
      <c r="B108" s="108" t="s">
        <v>146</v>
      </c>
      <c r="C108" s="106">
        <f t="shared" si="12"/>
        <v>0</v>
      </c>
      <c r="D108" s="109"/>
      <c r="E108" s="109"/>
      <c r="F108" s="109"/>
      <c r="G108" s="109"/>
      <c r="H108" s="109"/>
      <c r="I108" s="109"/>
    </row>
    <row r="109" s="102" customFormat="1" ht="21.75" hidden="1" customHeight="1" spans="1:9">
      <c r="A109" s="108" t="s">
        <v>147</v>
      </c>
      <c r="B109" s="108" t="s">
        <v>147</v>
      </c>
      <c r="C109" s="106">
        <f t="shared" si="12"/>
        <v>0</v>
      </c>
      <c r="D109" s="109"/>
      <c r="E109" s="109"/>
      <c r="F109" s="109"/>
      <c r="G109" s="109"/>
      <c r="H109" s="109"/>
      <c r="I109" s="109"/>
    </row>
    <row r="110" s="102" customFormat="1" ht="21.75" hidden="1" customHeight="1" spans="1:9">
      <c r="A110" s="108" t="s">
        <v>148</v>
      </c>
      <c r="B110" s="108" t="s">
        <v>148</v>
      </c>
      <c r="C110" s="106">
        <f t="shared" si="12"/>
        <v>0</v>
      </c>
      <c r="D110" s="109"/>
      <c r="E110" s="109"/>
      <c r="F110" s="109"/>
      <c r="G110" s="109"/>
      <c r="H110" s="109"/>
      <c r="I110" s="109"/>
    </row>
    <row r="111" s="102" customFormat="1" ht="21.75" hidden="1" customHeight="1" spans="1:9">
      <c r="A111" s="108" t="s">
        <v>149</v>
      </c>
      <c r="B111" s="108" t="s">
        <v>150</v>
      </c>
      <c r="C111" s="106">
        <f t="shared" si="12"/>
        <v>0</v>
      </c>
      <c r="D111" s="109"/>
      <c r="E111" s="109"/>
      <c r="F111" s="109"/>
      <c r="G111" s="109"/>
      <c r="H111" s="109"/>
      <c r="I111" s="109"/>
    </row>
    <row r="112" s="102" customFormat="1" ht="21.75" hidden="1" customHeight="1" spans="1:9">
      <c r="A112" s="108"/>
      <c r="B112" s="108" t="s">
        <v>151</v>
      </c>
      <c r="C112" s="106">
        <f t="shared" si="12"/>
        <v>0</v>
      </c>
      <c r="D112" s="109"/>
      <c r="E112" s="109"/>
      <c r="F112" s="109"/>
      <c r="G112" s="109"/>
      <c r="H112" s="109"/>
      <c r="I112" s="109"/>
    </row>
    <row r="113" s="102" customFormat="1" ht="21.75" hidden="1" customHeight="1" spans="1:9">
      <c r="A113" s="108"/>
      <c r="B113" s="108" t="s">
        <v>152</v>
      </c>
      <c r="C113" s="106">
        <f t="shared" si="12"/>
        <v>0</v>
      </c>
      <c r="D113" s="109"/>
      <c r="E113" s="109"/>
      <c r="F113" s="109"/>
      <c r="G113" s="109"/>
      <c r="H113" s="109"/>
      <c r="I113" s="109"/>
    </row>
    <row r="114" s="102" customFormat="1" ht="21.75" hidden="1" customHeight="1" spans="1:9">
      <c r="A114" s="113" t="s">
        <v>153</v>
      </c>
      <c r="B114" s="108" t="s">
        <v>154</v>
      </c>
      <c r="C114" s="106">
        <f t="shared" si="12"/>
        <v>0</v>
      </c>
      <c r="D114" s="109"/>
      <c r="E114" s="109"/>
      <c r="F114" s="109"/>
      <c r="G114" s="109"/>
      <c r="H114" s="109"/>
      <c r="I114" s="109"/>
    </row>
    <row r="115" s="102" customFormat="1" ht="21.75" hidden="1" customHeight="1" spans="1:9">
      <c r="A115" s="143" t="s">
        <v>153</v>
      </c>
      <c r="B115" s="108" t="s">
        <v>155</v>
      </c>
      <c r="C115" s="106">
        <f t="shared" si="12"/>
        <v>0</v>
      </c>
      <c r="D115" s="109"/>
      <c r="E115" s="109"/>
      <c r="F115" s="109"/>
      <c r="G115" s="109"/>
      <c r="H115" s="109"/>
      <c r="I115" s="109"/>
    </row>
    <row r="116" s="102" customFormat="1" ht="21.75" hidden="1" customHeight="1" spans="1:9">
      <c r="A116" s="144"/>
      <c r="B116" s="108" t="s">
        <v>153</v>
      </c>
      <c r="C116" s="106">
        <f t="shared" si="12"/>
        <v>0</v>
      </c>
      <c r="D116" s="109"/>
      <c r="E116" s="109"/>
      <c r="F116" s="109"/>
      <c r="G116" s="109"/>
      <c r="H116" s="109"/>
      <c r="I116" s="109"/>
    </row>
    <row r="117" s="102" customFormat="1" ht="21.75" hidden="1" customHeight="1" spans="1:9">
      <c r="A117" s="108" t="s">
        <v>156</v>
      </c>
      <c r="B117" s="108" t="s">
        <v>156</v>
      </c>
      <c r="C117" s="106">
        <f t="shared" si="12"/>
        <v>0</v>
      </c>
      <c r="D117" s="109"/>
      <c r="E117" s="109"/>
      <c r="F117" s="109"/>
      <c r="G117" s="109"/>
      <c r="H117" s="109"/>
      <c r="I117" s="109"/>
    </row>
    <row r="118" s="102" customFormat="1" ht="21.75" hidden="1" customHeight="1" spans="1:9">
      <c r="A118" s="108" t="s">
        <v>157</v>
      </c>
      <c r="B118" s="108" t="s">
        <v>157</v>
      </c>
      <c r="C118" s="106">
        <f t="shared" si="12"/>
        <v>0</v>
      </c>
      <c r="D118" s="109"/>
      <c r="E118" s="109"/>
      <c r="F118" s="109"/>
      <c r="G118" s="109"/>
      <c r="H118" s="109"/>
      <c r="I118" s="109"/>
    </row>
    <row r="119" s="102" customFormat="1" ht="21.75" hidden="1" customHeight="1" spans="1:9">
      <c r="A119" s="108" t="s">
        <v>158</v>
      </c>
      <c r="B119" s="108" t="s">
        <v>158</v>
      </c>
      <c r="C119" s="106">
        <f t="shared" si="12"/>
        <v>0</v>
      </c>
      <c r="D119" s="109"/>
      <c r="E119" s="109"/>
      <c r="F119" s="109"/>
      <c r="G119" s="109"/>
      <c r="H119" s="109"/>
      <c r="I119" s="109"/>
    </row>
    <row r="120" s="102" customFormat="1" ht="21.75" hidden="1" customHeight="1" spans="1:9">
      <c r="A120" s="108" t="s">
        <v>159</v>
      </c>
      <c r="B120" s="108" t="s">
        <v>159</v>
      </c>
      <c r="C120" s="106">
        <f t="shared" si="12"/>
        <v>0</v>
      </c>
      <c r="D120" s="109"/>
      <c r="E120" s="109"/>
      <c r="F120" s="109"/>
      <c r="G120" s="109"/>
      <c r="H120" s="109"/>
      <c r="I120" s="109"/>
    </row>
    <row r="121" s="102" customFormat="1" ht="21.75" hidden="1" customHeight="1" spans="1:9">
      <c r="A121" s="108" t="s">
        <v>160</v>
      </c>
      <c r="B121" s="108" t="s">
        <v>160</v>
      </c>
      <c r="C121" s="106">
        <f t="shared" si="12"/>
        <v>0</v>
      </c>
      <c r="D121" s="109"/>
      <c r="E121" s="109"/>
      <c r="F121" s="109"/>
      <c r="G121" s="109"/>
      <c r="H121" s="109"/>
      <c r="I121" s="109"/>
    </row>
    <row r="122" s="102" customFormat="1" ht="21.75" hidden="1" customHeight="1" spans="1:9">
      <c r="A122" s="116" t="s">
        <v>188</v>
      </c>
      <c r="B122" s="116" t="s">
        <v>188</v>
      </c>
      <c r="C122" s="106">
        <f t="shared" si="12"/>
        <v>0</v>
      </c>
      <c r="D122" s="119"/>
      <c r="E122" s="119"/>
      <c r="F122" s="119"/>
      <c r="G122" s="119"/>
      <c r="H122" s="119"/>
      <c r="I122" s="119"/>
    </row>
    <row r="123" s="102" customFormat="1" ht="21.75" hidden="1" customHeight="1" spans="1:9">
      <c r="A123" s="107" t="s">
        <v>189</v>
      </c>
      <c r="B123" s="107" t="s">
        <v>189</v>
      </c>
      <c r="C123" s="106">
        <f t="shared" ref="C123:C148" si="13">SUM(D123:I123)</f>
        <v>0</v>
      </c>
      <c r="D123" s="106">
        <f>D124+D134</f>
        <v>0</v>
      </c>
      <c r="E123" s="106">
        <f t="shared" ref="D123:I123" si="14">SUM(E124,E134)</f>
        <v>0</v>
      </c>
      <c r="F123" s="106">
        <f t="shared" si="14"/>
        <v>0</v>
      </c>
      <c r="G123" s="106">
        <f t="shared" si="14"/>
        <v>0</v>
      </c>
      <c r="H123" s="106">
        <f t="shared" si="14"/>
        <v>0</v>
      </c>
      <c r="I123" s="106">
        <f t="shared" si="14"/>
        <v>0</v>
      </c>
    </row>
    <row r="124" s="102" customFormat="1" ht="21.75" hidden="1" customHeight="1" spans="1:9">
      <c r="A124" s="116" t="s">
        <v>190</v>
      </c>
      <c r="B124" s="116" t="s">
        <v>190</v>
      </c>
      <c r="C124" s="106">
        <f t="shared" si="13"/>
        <v>0</v>
      </c>
      <c r="D124" s="106">
        <f t="shared" ref="D124:I124" si="15">SUM(D125:D133)</f>
        <v>0</v>
      </c>
      <c r="E124" s="106">
        <f t="shared" si="15"/>
        <v>0</v>
      </c>
      <c r="F124" s="106">
        <f t="shared" si="15"/>
        <v>0</v>
      </c>
      <c r="G124" s="106">
        <f t="shared" si="15"/>
        <v>0</v>
      </c>
      <c r="H124" s="106">
        <f t="shared" si="15"/>
        <v>0</v>
      </c>
      <c r="I124" s="106">
        <f t="shared" si="15"/>
        <v>0</v>
      </c>
    </row>
    <row r="125" s="102" customFormat="1" ht="21.75" hidden="1" customHeight="1" spans="1:9">
      <c r="A125" s="108" t="s">
        <v>163</v>
      </c>
      <c r="B125" s="108" t="s">
        <v>163</v>
      </c>
      <c r="C125" s="106">
        <f t="shared" si="13"/>
        <v>0</v>
      </c>
      <c r="D125" s="109"/>
      <c r="E125" s="109"/>
      <c r="F125" s="109"/>
      <c r="G125" s="109"/>
      <c r="H125" s="109"/>
      <c r="I125" s="109"/>
    </row>
    <row r="126" s="102" customFormat="1" ht="21.75" hidden="1" customHeight="1" spans="1:9">
      <c r="A126" s="111" t="s">
        <v>171</v>
      </c>
      <c r="B126" s="108" t="s">
        <v>172</v>
      </c>
      <c r="C126" s="106">
        <f t="shared" si="13"/>
        <v>0</v>
      </c>
      <c r="D126" s="109"/>
      <c r="E126" s="109"/>
      <c r="F126" s="109"/>
      <c r="G126" s="109"/>
      <c r="H126" s="109"/>
      <c r="I126" s="109"/>
    </row>
    <row r="127" s="102" customFormat="1" ht="21.75" hidden="1" customHeight="1" spans="1:9">
      <c r="A127" s="111"/>
      <c r="B127" s="108" t="s">
        <v>173</v>
      </c>
      <c r="C127" s="106">
        <f t="shared" si="13"/>
        <v>0</v>
      </c>
      <c r="D127" s="109"/>
      <c r="E127" s="109"/>
      <c r="F127" s="109"/>
      <c r="G127" s="109"/>
      <c r="H127" s="109"/>
      <c r="I127" s="109"/>
    </row>
    <row r="128" s="102" customFormat="1" ht="21.75" hidden="1" customHeight="1" spans="1:9">
      <c r="A128" s="111"/>
      <c r="B128" s="108" t="s">
        <v>174</v>
      </c>
      <c r="C128" s="106">
        <f t="shared" si="13"/>
        <v>0</v>
      </c>
      <c r="D128" s="109"/>
      <c r="E128" s="109"/>
      <c r="F128" s="109"/>
      <c r="G128" s="109"/>
      <c r="H128" s="109"/>
      <c r="I128" s="109"/>
    </row>
    <row r="129" s="102" customFormat="1" ht="21.75" hidden="1" customHeight="1" spans="1:9">
      <c r="A129" s="147" t="s">
        <v>176</v>
      </c>
      <c r="B129" s="108" t="s">
        <v>177</v>
      </c>
      <c r="C129" s="106">
        <f t="shared" si="13"/>
        <v>0</v>
      </c>
      <c r="D129" s="109"/>
      <c r="E129" s="109"/>
      <c r="F129" s="109"/>
      <c r="G129" s="109"/>
      <c r="H129" s="109"/>
      <c r="I129" s="109"/>
    </row>
    <row r="130" s="102" customFormat="1" ht="21.75" hidden="1" customHeight="1" spans="1:9">
      <c r="A130" s="148"/>
      <c r="B130" s="113" t="s">
        <v>178</v>
      </c>
      <c r="C130" s="106">
        <f t="shared" si="13"/>
        <v>0</v>
      </c>
      <c r="D130" s="109"/>
      <c r="E130" s="109"/>
      <c r="F130" s="109"/>
      <c r="G130" s="109"/>
      <c r="H130" s="109"/>
      <c r="I130" s="109"/>
    </row>
    <row r="131" s="102" customFormat="1" ht="21.75" hidden="1" customHeight="1" spans="1:9">
      <c r="A131" s="148"/>
      <c r="B131" s="113" t="s">
        <v>179</v>
      </c>
      <c r="C131" s="106">
        <f t="shared" si="13"/>
        <v>0</v>
      </c>
      <c r="D131" s="109"/>
      <c r="E131" s="109"/>
      <c r="F131" s="109"/>
      <c r="G131" s="109"/>
      <c r="H131" s="109"/>
      <c r="I131" s="109"/>
    </row>
    <row r="132" s="102" customFormat="1" ht="21.75" hidden="1" customHeight="1" spans="1:9">
      <c r="A132" s="149"/>
      <c r="B132" s="113" t="s">
        <v>180</v>
      </c>
      <c r="C132" s="106">
        <f t="shared" si="13"/>
        <v>0</v>
      </c>
      <c r="D132" s="109"/>
      <c r="E132" s="109"/>
      <c r="F132" s="109"/>
      <c r="G132" s="109"/>
      <c r="H132" s="109"/>
      <c r="I132" s="109"/>
    </row>
    <row r="133" s="102" customFormat="1" ht="21.75" hidden="1" customHeight="1" spans="1:9">
      <c r="A133" s="150" t="s">
        <v>176</v>
      </c>
      <c r="B133" s="113" t="s">
        <v>176</v>
      </c>
      <c r="C133" s="106">
        <f t="shared" si="13"/>
        <v>0</v>
      </c>
      <c r="D133" s="109"/>
      <c r="E133" s="109"/>
      <c r="F133" s="109"/>
      <c r="G133" s="109"/>
      <c r="H133" s="109"/>
      <c r="I133" s="109"/>
    </row>
    <row r="134" s="102" customFormat="1" ht="21.75" hidden="1" customHeight="1" spans="1:9">
      <c r="A134" s="116" t="s">
        <v>191</v>
      </c>
      <c r="B134" s="116" t="s">
        <v>191</v>
      </c>
      <c r="C134" s="106">
        <f t="shared" si="13"/>
        <v>0</v>
      </c>
      <c r="D134" s="119"/>
      <c r="E134" s="119"/>
      <c r="F134" s="119"/>
      <c r="G134" s="119"/>
      <c r="H134" s="119"/>
      <c r="I134" s="119"/>
    </row>
    <row r="135" s="102" customFormat="1" ht="21.75" hidden="1" customHeight="1" spans="1:9">
      <c r="A135" s="107" t="s">
        <v>192</v>
      </c>
      <c r="B135" s="107" t="s">
        <v>192</v>
      </c>
      <c r="C135" s="106">
        <f t="shared" si="13"/>
        <v>0</v>
      </c>
      <c r="D135" s="106">
        <f t="shared" ref="D135:I135" si="16">SUM(D136:D147)</f>
        <v>0</v>
      </c>
      <c r="E135" s="106">
        <f t="shared" si="16"/>
        <v>0</v>
      </c>
      <c r="F135" s="106">
        <f t="shared" si="16"/>
        <v>0</v>
      </c>
      <c r="G135" s="106">
        <f t="shared" si="16"/>
        <v>0</v>
      </c>
      <c r="H135" s="106">
        <f t="shared" si="16"/>
        <v>0</v>
      </c>
      <c r="I135" s="106">
        <f t="shared" si="16"/>
        <v>0</v>
      </c>
    </row>
    <row r="136" s="102" customFormat="1" ht="21.75" hidden="1" customHeight="1" spans="1:9">
      <c r="A136" s="108" t="s">
        <v>193</v>
      </c>
      <c r="B136" s="113" t="s">
        <v>194</v>
      </c>
      <c r="C136" s="106">
        <f t="shared" si="13"/>
        <v>0</v>
      </c>
      <c r="D136" s="109"/>
      <c r="E136" s="109"/>
      <c r="F136" s="109"/>
      <c r="G136" s="109"/>
      <c r="H136" s="109"/>
      <c r="I136" s="109"/>
    </row>
    <row r="137" s="102" customFormat="1" ht="21.75" hidden="1" customHeight="1" spans="1:9">
      <c r="A137" s="108"/>
      <c r="B137" s="113" t="s">
        <v>195</v>
      </c>
      <c r="C137" s="106">
        <f t="shared" si="13"/>
        <v>0</v>
      </c>
      <c r="D137" s="109"/>
      <c r="E137" s="109"/>
      <c r="F137" s="109"/>
      <c r="G137" s="109"/>
      <c r="H137" s="109"/>
      <c r="I137" s="109"/>
    </row>
    <row r="138" s="102" customFormat="1" ht="21.75" hidden="1" customHeight="1" spans="1:9">
      <c r="A138" s="108"/>
      <c r="B138" s="113" t="s">
        <v>196</v>
      </c>
      <c r="C138" s="106">
        <f t="shared" si="13"/>
        <v>0</v>
      </c>
      <c r="D138" s="109"/>
      <c r="E138" s="109"/>
      <c r="F138" s="109"/>
      <c r="G138" s="109"/>
      <c r="H138" s="109"/>
      <c r="I138" s="109"/>
    </row>
    <row r="139" s="102" customFormat="1" ht="21.75" hidden="1" customHeight="1" spans="1:9">
      <c r="A139" s="108"/>
      <c r="B139" s="113" t="s">
        <v>197</v>
      </c>
      <c r="C139" s="106">
        <f t="shared" si="13"/>
        <v>0</v>
      </c>
      <c r="D139" s="109"/>
      <c r="E139" s="109"/>
      <c r="F139" s="109"/>
      <c r="G139" s="109"/>
      <c r="H139" s="109"/>
      <c r="I139" s="109"/>
    </row>
    <row r="140" s="102" customFormat="1" ht="21.75" hidden="1" customHeight="1" spans="1:9">
      <c r="A140" s="108"/>
      <c r="B140" s="113" t="s">
        <v>198</v>
      </c>
      <c r="C140" s="106">
        <f t="shared" si="13"/>
        <v>0</v>
      </c>
      <c r="D140" s="109"/>
      <c r="E140" s="109"/>
      <c r="F140" s="109"/>
      <c r="G140" s="109"/>
      <c r="H140" s="109"/>
      <c r="I140" s="109"/>
    </row>
    <row r="141" s="102" customFormat="1" ht="21.75" hidden="1" customHeight="1" spans="1:9">
      <c r="A141" s="113" t="s">
        <v>193</v>
      </c>
      <c r="B141" s="113" t="s">
        <v>199</v>
      </c>
      <c r="C141" s="106">
        <f t="shared" si="13"/>
        <v>0</v>
      </c>
      <c r="D141" s="109"/>
      <c r="E141" s="109"/>
      <c r="F141" s="109"/>
      <c r="G141" s="109"/>
      <c r="H141" s="109"/>
      <c r="I141" s="109"/>
    </row>
    <row r="142" s="102" customFormat="1" ht="21.75" hidden="1" customHeight="1" spans="1:9">
      <c r="A142" s="113" t="s">
        <v>200</v>
      </c>
      <c r="B142" s="113" t="s">
        <v>200</v>
      </c>
      <c r="C142" s="106">
        <f t="shared" si="13"/>
        <v>0</v>
      </c>
      <c r="D142" s="109"/>
      <c r="E142" s="109"/>
      <c r="F142" s="109"/>
      <c r="G142" s="109"/>
      <c r="H142" s="109"/>
      <c r="I142" s="109"/>
    </row>
    <row r="143" s="102" customFormat="1" ht="21.75" hidden="1" customHeight="1" spans="1:9">
      <c r="A143" s="113" t="s">
        <v>201</v>
      </c>
      <c r="B143" s="113" t="s">
        <v>201</v>
      </c>
      <c r="C143" s="106">
        <f t="shared" si="13"/>
        <v>0</v>
      </c>
      <c r="D143" s="109"/>
      <c r="E143" s="109"/>
      <c r="F143" s="109"/>
      <c r="G143" s="109"/>
      <c r="H143" s="109"/>
      <c r="I143" s="109"/>
    </row>
    <row r="144" s="102" customFormat="1" ht="21.75" hidden="1" customHeight="1" spans="1:9">
      <c r="A144" s="108" t="s">
        <v>202</v>
      </c>
      <c r="B144" s="113" t="s">
        <v>203</v>
      </c>
      <c r="C144" s="106">
        <f t="shared" si="13"/>
        <v>0</v>
      </c>
      <c r="D144" s="109"/>
      <c r="E144" s="109"/>
      <c r="F144" s="109"/>
      <c r="G144" s="109"/>
      <c r="H144" s="109"/>
      <c r="I144" s="109"/>
    </row>
    <row r="145" s="102" customFormat="1" ht="21.75" hidden="1" customHeight="1" spans="1:9">
      <c r="A145" s="108"/>
      <c r="B145" s="113" t="s">
        <v>204</v>
      </c>
      <c r="C145" s="106">
        <f t="shared" si="13"/>
        <v>0</v>
      </c>
      <c r="D145" s="109"/>
      <c r="E145" s="109"/>
      <c r="F145" s="109"/>
      <c r="G145" s="109"/>
      <c r="H145" s="109"/>
      <c r="I145" s="109"/>
    </row>
    <row r="146" s="102" customFormat="1" ht="21.75" hidden="1" customHeight="1" spans="1:9">
      <c r="A146" s="108"/>
      <c r="B146" s="113" t="s">
        <v>205</v>
      </c>
      <c r="C146" s="106">
        <f t="shared" si="13"/>
        <v>0</v>
      </c>
      <c r="D146" s="109"/>
      <c r="E146" s="109"/>
      <c r="F146" s="109"/>
      <c r="G146" s="109"/>
      <c r="H146" s="109"/>
      <c r="I146" s="109"/>
    </row>
    <row r="147" s="102" customFormat="1" ht="21.75" hidden="1" customHeight="1" spans="1:9">
      <c r="A147" s="108" t="s">
        <v>206</v>
      </c>
      <c r="B147" s="113" t="s">
        <v>206</v>
      </c>
      <c r="C147" s="106">
        <f t="shared" si="13"/>
        <v>0</v>
      </c>
      <c r="D147" s="109"/>
      <c r="E147" s="109"/>
      <c r="F147" s="109"/>
      <c r="G147" s="109"/>
      <c r="H147" s="109"/>
      <c r="I147" s="109"/>
    </row>
    <row r="148" s="102" customFormat="1" ht="21.75" hidden="1" customHeight="1" spans="1:9">
      <c r="A148" s="116" t="s">
        <v>207</v>
      </c>
      <c r="B148" s="116" t="s">
        <v>207</v>
      </c>
      <c r="C148" s="106">
        <f t="shared" si="13"/>
        <v>0</v>
      </c>
      <c r="D148" s="119">
        <f t="shared" ref="D148:I148" si="17">SUM(D149:D151)</f>
        <v>0</v>
      </c>
      <c r="E148" s="119">
        <f t="shared" si="17"/>
        <v>0</v>
      </c>
      <c r="F148" s="119">
        <f t="shared" si="17"/>
        <v>0</v>
      </c>
      <c r="G148" s="119">
        <f t="shared" si="17"/>
        <v>0</v>
      </c>
      <c r="H148" s="119">
        <f t="shared" si="17"/>
        <v>0</v>
      </c>
      <c r="I148" s="119">
        <f t="shared" si="17"/>
        <v>0</v>
      </c>
    </row>
    <row r="149" s="102" customFormat="1" ht="21.75" hidden="1" customHeight="1" spans="1:9">
      <c r="A149" s="120" t="s">
        <v>208</v>
      </c>
      <c r="B149" s="120" t="s">
        <v>208</v>
      </c>
      <c r="C149" s="106">
        <f t="shared" ref="C148:C157" si="18">SUM(D149:I149)</f>
        <v>0</v>
      </c>
      <c r="D149" s="119"/>
      <c r="E149" s="119"/>
      <c r="F149" s="119"/>
      <c r="G149" s="119"/>
      <c r="H149" s="119"/>
      <c r="I149" s="119"/>
    </row>
    <row r="150" s="102" customFormat="1" ht="21.75" hidden="1" customHeight="1" spans="1:9">
      <c r="A150" s="120" t="s">
        <v>209</v>
      </c>
      <c r="B150" s="120" t="s">
        <v>209</v>
      </c>
      <c r="C150" s="106">
        <f t="shared" si="18"/>
        <v>0</v>
      </c>
      <c r="D150" s="119"/>
      <c r="E150" s="119"/>
      <c r="F150" s="119"/>
      <c r="G150" s="119"/>
      <c r="H150" s="119"/>
      <c r="I150" s="119"/>
    </row>
    <row r="151" s="102" customFormat="1" ht="21.75" hidden="1" customHeight="1" spans="1:9">
      <c r="A151" s="120" t="s">
        <v>210</v>
      </c>
      <c r="B151" s="120" t="s">
        <v>210</v>
      </c>
      <c r="C151" s="106">
        <f t="shared" si="18"/>
        <v>0</v>
      </c>
      <c r="D151" s="119"/>
      <c r="E151" s="119"/>
      <c r="F151" s="119"/>
      <c r="G151" s="119"/>
      <c r="H151" s="119"/>
      <c r="I151" s="119"/>
    </row>
    <row r="152" s="102" customFormat="1" ht="21.75" hidden="1" customHeight="1" spans="1:9">
      <c r="A152" s="116" t="s">
        <v>211</v>
      </c>
      <c r="B152" s="116"/>
      <c r="C152" s="106">
        <f t="shared" si="18"/>
        <v>0</v>
      </c>
      <c r="D152" s="119">
        <f t="shared" ref="D152:I152" si="19">SUM(D153:D157)</f>
        <v>0</v>
      </c>
      <c r="E152" s="119">
        <f t="shared" si="19"/>
        <v>0</v>
      </c>
      <c r="F152" s="119">
        <f t="shared" si="19"/>
        <v>0</v>
      </c>
      <c r="G152" s="119">
        <f t="shared" si="19"/>
        <v>0</v>
      </c>
      <c r="H152" s="119">
        <f t="shared" si="19"/>
        <v>0</v>
      </c>
      <c r="I152" s="119">
        <f t="shared" si="19"/>
        <v>0</v>
      </c>
    </row>
    <row r="153" s="102" customFormat="1" ht="21.75" hidden="1" customHeight="1" spans="1:9">
      <c r="A153" s="120" t="s">
        <v>212</v>
      </c>
      <c r="B153" s="120" t="s">
        <v>212</v>
      </c>
      <c r="C153" s="106">
        <f t="shared" si="18"/>
        <v>0</v>
      </c>
      <c r="D153" s="119"/>
      <c r="E153" s="119"/>
      <c r="F153" s="119"/>
      <c r="G153" s="119"/>
      <c r="H153" s="119"/>
      <c r="I153" s="119"/>
    </row>
    <row r="154" s="102" customFormat="1" ht="21.75" hidden="1" customHeight="1" spans="1:9">
      <c r="A154" s="120" t="s">
        <v>213</v>
      </c>
      <c r="B154" s="120" t="s">
        <v>212</v>
      </c>
      <c r="C154" s="106">
        <f t="shared" si="18"/>
        <v>0</v>
      </c>
      <c r="D154" s="119"/>
      <c r="E154" s="119"/>
      <c r="F154" s="119"/>
      <c r="G154" s="119"/>
      <c r="H154" s="119"/>
      <c r="I154" s="119"/>
    </row>
    <row r="155" s="102" customFormat="1" ht="21.75" hidden="1" customHeight="1" spans="1:9">
      <c r="A155" s="120" t="s">
        <v>214</v>
      </c>
      <c r="B155" s="120" t="s">
        <v>214</v>
      </c>
      <c r="C155" s="106">
        <f t="shared" si="18"/>
        <v>0</v>
      </c>
      <c r="D155" s="119"/>
      <c r="E155" s="119"/>
      <c r="F155" s="119"/>
      <c r="G155" s="119"/>
      <c r="H155" s="119"/>
      <c r="I155" s="119"/>
    </row>
    <row r="156" s="102" customFormat="1" ht="21.75" hidden="1" customHeight="1" spans="1:9">
      <c r="A156" s="151" t="s">
        <v>215</v>
      </c>
      <c r="B156" s="120" t="s">
        <v>210</v>
      </c>
      <c r="C156" s="106">
        <f t="shared" si="18"/>
        <v>0</v>
      </c>
      <c r="D156" s="119"/>
      <c r="E156" s="119"/>
      <c r="F156" s="119"/>
      <c r="G156" s="119"/>
      <c r="H156" s="119"/>
      <c r="I156" s="119"/>
    </row>
    <row r="157" s="102" customFormat="1" ht="21.75" hidden="1" customHeight="1" spans="1:9">
      <c r="A157" s="152"/>
      <c r="B157" s="120" t="s">
        <v>216</v>
      </c>
      <c r="C157" s="106">
        <f t="shared" si="18"/>
        <v>0</v>
      </c>
      <c r="D157" s="119"/>
      <c r="E157" s="119"/>
      <c r="F157" s="119"/>
      <c r="G157" s="119"/>
      <c r="H157" s="119"/>
      <c r="I157" s="119"/>
    </row>
    <row r="158" s="102" customFormat="1" ht="21.75" hidden="1" customHeight="1" spans="1:9">
      <c r="A158" s="121" t="s">
        <v>217</v>
      </c>
      <c r="B158" s="121" t="s">
        <v>217</v>
      </c>
      <c r="C158" s="109">
        <f t="shared" ref="C146:C171" si="20">SUM(D158:I158)</f>
        <v>0</v>
      </c>
      <c r="D158" s="109">
        <f t="shared" ref="D158:I158" si="21">SUM(D159:D161)</f>
        <v>0</v>
      </c>
      <c r="E158" s="109">
        <f t="shared" si="21"/>
        <v>0</v>
      </c>
      <c r="F158" s="109">
        <f t="shared" si="21"/>
        <v>0</v>
      </c>
      <c r="G158" s="109">
        <f t="shared" si="21"/>
        <v>0</v>
      </c>
      <c r="H158" s="109">
        <f t="shared" si="21"/>
        <v>0</v>
      </c>
      <c r="I158" s="109">
        <f t="shared" si="21"/>
        <v>0</v>
      </c>
    </row>
    <row r="159" s="102" customFormat="1" ht="21.75" hidden="1" customHeight="1" spans="1:9">
      <c r="A159" s="122" t="s">
        <v>218</v>
      </c>
      <c r="B159" s="122" t="s">
        <v>218</v>
      </c>
      <c r="C159" s="109">
        <f t="shared" si="20"/>
        <v>0</v>
      </c>
      <c r="D159" s="109"/>
      <c r="E159" s="109"/>
      <c r="F159" s="109"/>
      <c r="G159" s="109"/>
      <c r="H159" s="115"/>
      <c r="I159" s="115"/>
    </row>
    <row r="160" s="102" customFormat="1" ht="21.75" hidden="1" customHeight="1" spans="1:9">
      <c r="A160" s="122" t="s">
        <v>219</v>
      </c>
      <c r="B160" s="122" t="s">
        <v>219</v>
      </c>
      <c r="C160" s="109">
        <f t="shared" si="20"/>
        <v>0</v>
      </c>
      <c r="D160" s="109"/>
      <c r="E160" s="109"/>
      <c r="F160" s="109"/>
      <c r="G160" s="109"/>
      <c r="H160" s="115"/>
      <c r="I160" s="115"/>
    </row>
    <row r="161" s="102" customFormat="1" ht="21.75" hidden="1" customHeight="1" spans="1:9">
      <c r="A161" s="122" t="s">
        <v>220</v>
      </c>
      <c r="B161" s="122" t="s">
        <v>220</v>
      </c>
      <c r="C161" s="109">
        <f t="shared" si="20"/>
        <v>0</v>
      </c>
      <c r="D161" s="109"/>
      <c r="E161" s="109"/>
      <c r="F161" s="109"/>
      <c r="G161" s="109"/>
      <c r="H161" s="115"/>
      <c r="I161" s="115"/>
    </row>
    <row r="162" s="102" customFormat="1" ht="21.75" hidden="1" customHeight="1" spans="1:9">
      <c r="A162" s="121" t="s">
        <v>221</v>
      </c>
      <c r="B162" s="121" t="s">
        <v>221</v>
      </c>
      <c r="C162" s="109">
        <f t="shared" si="20"/>
        <v>0</v>
      </c>
      <c r="D162" s="109">
        <f t="shared" ref="D162:I162" si="22">SUM(D163:D166)</f>
        <v>0</v>
      </c>
      <c r="E162" s="109">
        <f t="shared" si="22"/>
        <v>0</v>
      </c>
      <c r="F162" s="109">
        <f t="shared" si="22"/>
        <v>0</v>
      </c>
      <c r="G162" s="109">
        <f t="shared" si="22"/>
        <v>0</v>
      </c>
      <c r="H162" s="109">
        <f t="shared" si="22"/>
        <v>0</v>
      </c>
      <c r="I162" s="109">
        <f t="shared" si="22"/>
        <v>0</v>
      </c>
    </row>
    <row r="163" s="102" customFormat="1" ht="21.75" hidden="1" customHeight="1" spans="1:9">
      <c r="A163" s="122" t="s">
        <v>222</v>
      </c>
      <c r="B163" s="122" t="s">
        <v>222</v>
      </c>
      <c r="C163" s="109">
        <f t="shared" si="20"/>
        <v>0</v>
      </c>
      <c r="D163" s="109"/>
      <c r="E163" s="109"/>
      <c r="F163" s="109"/>
      <c r="G163" s="109"/>
      <c r="H163" s="115"/>
      <c r="I163" s="115"/>
    </row>
    <row r="164" s="102" customFormat="1" ht="21.75" hidden="1" customHeight="1" spans="1:9">
      <c r="A164" s="122" t="s">
        <v>223</v>
      </c>
      <c r="B164" s="122" t="s">
        <v>223</v>
      </c>
      <c r="C164" s="109">
        <f t="shared" si="20"/>
        <v>0</v>
      </c>
      <c r="D164" s="109"/>
      <c r="E164" s="109"/>
      <c r="F164" s="109"/>
      <c r="G164" s="109"/>
      <c r="H164" s="115"/>
      <c r="I164" s="115"/>
    </row>
    <row r="165" s="102" customFormat="1" ht="21.75" hidden="1" customHeight="1" spans="1:9">
      <c r="A165" s="122" t="s">
        <v>224</v>
      </c>
      <c r="B165" s="122" t="s">
        <v>224</v>
      </c>
      <c r="C165" s="109">
        <f t="shared" si="20"/>
        <v>0</v>
      </c>
      <c r="D165" s="109"/>
      <c r="E165" s="109"/>
      <c r="F165" s="109"/>
      <c r="G165" s="109"/>
      <c r="H165" s="115"/>
      <c r="I165" s="115"/>
    </row>
    <row r="166" s="102" customFormat="1" ht="21.75" hidden="1" customHeight="1" spans="1:9">
      <c r="A166" s="122" t="s">
        <v>225</v>
      </c>
      <c r="B166" s="122" t="s">
        <v>225</v>
      </c>
      <c r="C166" s="109">
        <f t="shared" si="20"/>
        <v>0</v>
      </c>
      <c r="D166" s="109"/>
      <c r="E166" s="109"/>
      <c r="F166" s="109"/>
      <c r="G166" s="109"/>
      <c r="H166" s="115"/>
      <c r="I166" s="115"/>
    </row>
    <row r="167" s="102" customFormat="1" ht="21.75" hidden="1" customHeight="1" spans="1:9">
      <c r="A167" s="121" t="s">
        <v>226</v>
      </c>
      <c r="B167" s="121"/>
      <c r="C167" s="109">
        <f t="shared" si="20"/>
        <v>0</v>
      </c>
      <c r="D167" s="109">
        <f t="shared" ref="D167:I167" si="23">SUM(D168:D169)</f>
        <v>0</v>
      </c>
      <c r="E167" s="109">
        <f t="shared" si="23"/>
        <v>0</v>
      </c>
      <c r="F167" s="109">
        <f t="shared" si="23"/>
        <v>0</v>
      </c>
      <c r="G167" s="109">
        <f t="shared" si="23"/>
        <v>0</v>
      </c>
      <c r="H167" s="109">
        <f t="shared" si="23"/>
        <v>0</v>
      </c>
      <c r="I167" s="109">
        <f t="shared" si="23"/>
        <v>0</v>
      </c>
    </row>
    <row r="168" s="102" customFormat="1" ht="21.75" hidden="1" customHeight="1" spans="1:9">
      <c r="A168" s="122" t="s">
        <v>227</v>
      </c>
      <c r="B168" s="122"/>
      <c r="C168" s="109">
        <f t="shared" si="20"/>
        <v>0</v>
      </c>
      <c r="D168" s="109"/>
      <c r="E168" s="109"/>
      <c r="F168" s="109"/>
      <c r="G168" s="109"/>
      <c r="H168" s="115"/>
      <c r="I168" s="115"/>
    </row>
    <row r="169" s="102" customFormat="1" ht="21.75" hidden="1" customHeight="1" spans="1:9">
      <c r="A169" s="122" t="s">
        <v>228</v>
      </c>
      <c r="B169" s="122"/>
      <c r="C169" s="109">
        <f t="shared" si="20"/>
        <v>0</v>
      </c>
      <c r="D169" s="109"/>
      <c r="E169" s="109"/>
      <c r="F169" s="109"/>
      <c r="G169" s="109"/>
      <c r="H169" s="115"/>
      <c r="I169" s="115"/>
    </row>
    <row r="170" s="102" customFormat="1" ht="21.75" hidden="1" customHeight="1" spans="1:9">
      <c r="A170" s="121" t="s">
        <v>229</v>
      </c>
      <c r="B170" s="123"/>
      <c r="C170" s="109">
        <f t="shared" si="20"/>
        <v>0</v>
      </c>
      <c r="D170" s="109">
        <f t="shared" ref="D170:I170" si="24">SUM(D171:D176)</f>
        <v>0</v>
      </c>
      <c r="E170" s="109">
        <f t="shared" si="24"/>
        <v>0</v>
      </c>
      <c r="F170" s="109">
        <f t="shared" si="24"/>
        <v>0</v>
      </c>
      <c r="G170" s="109">
        <f t="shared" si="24"/>
        <v>0</v>
      </c>
      <c r="H170" s="109">
        <f t="shared" si="24"/>
        <v>0</v>
      </c>
      <c r="I170" s="109">
        <f t="shared" si="24"/>
        <v>0</v>
      </c>
    </row>
    <row r="171" s="102" customFormat="1" ht="21.75" hidden="1" customHeight="1" spans="1:9">
      <c r="A171" s="122" t="s">
        <v>230</v>
      </c>
      <c r="B171" s="123"/>
      <c r="C171" s="109">
        <f t="shared" si="20"/>
        <v>0</v>
      </c>
      <c r="D171" s="109"/>
      <c r="E171" s="109"/>
      <c r="F171" s="109"/>
      <c r="G171" s="109"/>
      <c r="H171" s="115"/>
      <c r="I171" s="115"/>
    </row>
    <row r="172" s="102" customFormat="1" ht="21.75" hidden="1" customHeight="1" spans="1:9">
      <c r="A172" s="122" t="s">
        <v>231</v>
      </c>
      <c r="B172" s="123"/>
      <c r="C172" s="109">
        <f t="shared" ref="C171:C185" si="25">SUM(D172:I172)</f>
        <v>0</v>
      </c>
      <c r="D172" s="109"/>
      <c r="E172" s="109"/>
      <c r="F172" s="109"/>
      <c r="G172" s="109"/>
      <c r="H172" s="115"/>
      <c r="I172" s="115"/>
    </row>
    <row r="173" s="102" customFormat="1" ht="21.75" hidden="1" customHeight="1" spans="1:9">
      <c r="A173" s="122" t="s">
        <v>232</v>
      </c>
      <c r="B173" s="123"/>
      <c r="C173" s="109">
        <f t="shared" si="25"/>
        <v>0</v>
      </c>
      <c r="D173" s="109"/>
      <c r="E173" s="109"/>
      <c r="F173" s="109"/>
      <c r="G173" s="109"/>
      <c r="H173" s="115"/>
      <c r="I173" s="115"/>
    </row>
    <row r="174" s="102" customFormat="1" ht="21.75" hidden="1" customHeight="1" spans="1:9">
      <c r="A174" s="122" t="s">
        <v>233</v>
      </c>
      <c r="B174" s="123"/>
      <c r="C174" s="109">
        <f t="shared" si="25"/>
        <v>0</v>
      </c>
      <c r="D174" s="109"/>
      <c r="E174" s="109"/>
      <c r="F174" s="109"/>
      <c r="G174" s="109"/>
      <c r="H174" s="115"/>
      <c r="I174" s="115"/>
    </row>
    <row r="175" s="102" customFormat="1" ht="21.75" hidden="1" customHeight="1" spans="1:9">
      <c r="A175" s="122" t="s">
        <v>234</v>
      </c>
      <c r="B175" s="123"/>
      <c r="C175" s="109">
        <f t="shared" si="25"/>
        <v>0</v>
      </c>
      <c r="D175" s="109"/>
      <c r="E175" s="109"/>
      <c r="F175" s="109"/>
      <c r="G175" s="109"/>
      <c r="H175" s="115"/>
      <c r="I175" s="115"/>
    </row>
    <row r="176" s="102" customFormat="1" ht="21.75" hidden="1" customHeight="1" spans="1:9">
      <c r="A176" s="122" t="s">
        <v>235</v>
      </c>
      <c r="B176" s="123"/>
      <c r="C176" s="109">
        <f t="shared" si="25"/>
        <v>0</v>
      </c>
      <c r="D176" s="109"/>
      <c r="E176" s="109"/>
      <c r="F176" s="109"/>
      <c r="G176" s="109"/>
      <c r="H176" s="115"/>
      <c r="I176" s="115"/>
    </row>
    <row r="177" s="102" customFormat="1" ht="21.75" hidden="1" customHeight="1" spans="1:9">
      <c r="A177" s="121" t="s">
        <v>236</v>
      </c>
      <c r="B177" s="123"/>
      <c r="C177" s="109">
        <f t="shared" si="25"/>
        <v>0</v>
      </c>
      <c r="D177" s="109">
        <f t="shared" ref="D177:I177" si="26">SUM(D178:D179)</f>
        <v>0</v>
      </c>
      <c r="E177" s="109">
        <f t="shared" si="26"/>
        <v>0</v>
      </c>
      <c r="F177" s="109">
        <f t="shared" si="26"/>
        <v>0</v>
      </c>
      <c r="G177" s="109">
        <f t="shared" si="26"/>
        <v>0</v>
      </c>
      <c r="H177" s="109">
        <f t="shared" si="26"/>
        <v>0</v>
      </c>
      <c r="I177" s="109">
        <f t="shared" si="26"/>
        <v>0</v>
      </c>
    </row>
    <row r="178" s="102" customFormat="1" ht="21.75" hidden="1" customHeight="1" spans="1:9">
      <c r="A178" s="122" t="s">
        <v>237</v>
      </c>
      <c r="B178" s="123"/>
      <c r="C178" s="109">
        <f t="shared" si="25"/>
        <v>0</v>
      </c>
      <c r="D178" s="109"/>
      <c r="E178" s="109"/>
      <c r="F178" s="109"/>
      <c r="G178" s="109"/>
      <c r="H178" s="115"/>
      <c r="I178" s="115"/>
    </row>
    <row r="179" s="102" customFormat="1" ht="21.75" hidden="1" customHeight="1" spans="1:9">
      <c r="A179" s="122" t="s">
        <v>238</v>
      </c>
      <c r="B179" s="122"/>
      <c r="C179" s="109">
        <f t="shared" si="25"/>
        <v>0</v>
      </c>
      <c r="D179" s="109"/>
      <c r="E179" s="109"/>
      <c r="F179" s="109"/>
      <c r="G179" s="109"/>
      <c r="H179" s="115"/>
      <c r="I179" s="115"/>
    </row>
    <row r="180" s="102" customFormat="1" ht="21.75" hidden="1" customHeight="1" spans="1:9">
      <c r="A180" s="121" t="s">
        <v>239</v>
      </c>
      <c r="B180" s="121" t="s">
        <v>239</v>
      </c>
      <c r="C180" s="109">
        <f t="shared" si="25"/>
        <v>0</v>
      </c>
      <c r="D180" s="109">
        <f t="shared" ref="D180:I180" si="27">SUM(D181:D185)</f>
        <v>0</v>
      </c>
      <c r="E180" s="109">
        <f t="shared" si="27"/>
        <v>0</v>
      </c>
      <c r="F180" s="109">
        <f t="shared" si="27"/>
        <v>0</v>
      </c>
      <c r="G180" s="109">
        <f t="shared" si="27"/>
        <v>0</v>
      </c>
      <c r="H180" s="109">
        <f t="shared" si="27"/>
        <v>0</v>
      </c>
      <c r="I180" s="109">
        <f t="shared" si="27"/>
        <v>0</v>
      </c>
    </row>
    <row r="181" s="102" customFormat="1" ht="21.75" hidden="1" customHeight="1" spans="1:9">
      <c r="A181" s="122" t="s">
        <v>240</v>
      </c>
      <c r="B181" s="122" t="s">
        <v>240</v>
      </c>
      <c r="C181" s="109">
        <f t="shared" si="25"/>
        <v>0</v>
      </c>
      <c r="D181" s="109"/>
      <c r="E181" s="109"/>
      <c r="F181" s="109"/>
      <c r="G181" s="109"/>
      <c r="H181" s="115"/>
      <c r="I181" s="115"/>
    </row>
    <row r="182" s="102" customFormat="1" ht="37" hidden="1" customHeight="1" spans="1:9">
      <c r="A182" s="122" t="s">
        <v>241</v>
      </c>
      <c r="B182" s="122" t="s">
        <v>241</v>
      </c>
      <c r="C182" s="109">
        <f t="shared" si="25"/>
        <v>0</v>
      </c>
      <c r="D182" s="109"/>
      <c r="E182" s="109"/>
      <c r="F182" s="109"/>
      <c r="G182" s="109"/>
      <c r="H182" s="115"/>
      <c r="I182" s="115"/>
    </row>
    <row r="183" s="102" customFormat="1" ht="21.75" hidden="1" customHeight="1" spans="1:9">
      <c r="A183" s="122" t="s">
        <v>242</v>
      </c>
      <c r="B183" s="122" t="s">
        <v>242</v>
      </c>
      <c r="C183" s="109">
        <f t="shared" si="25"/>
        <v>0</v>
      </c>
      <c r="D183" s="109"/>
      <c r="E183" s="109"/>
      <c r="F183" s="109"/>
      <c r="G183" s="109"/>
      <c r="H183" s="115"/>
      <c r="I183" s="115"/>
    </row>
    <row r="184" s="102" customFormat="1" ht="21.75" hidden="1" customHeight="1" spans="1:9">
      <c r="A184" s="122" t="s">
        <v>243</v>
      </c>
      <c r="B184" s="122" t="s">
        <v>243</v>
      </c>
      <c r="C184" s="109">
        <f t="shared" si="25"/>
        <v>0</v>
      </c>
      <c r="D184" s="109"/>
      <c r="E184" s="109"/>
      <c r="F184" s="109"/>
      <c r="G184" s="109"/>
      <c r="H184" s="115"/>
      <c r="I184" s="115"/>
    </row>
    <row r="185" s="102" customFormat="1" ht="21.75" hidden="1" customHeight="1" spans="1:9">
      <c r="A185" s="122" t="s">
        <v>244</v>
      </c>
      <c r="B185" s="122" t="s">
        <v>244</v>
      </c>
      <c r="C185" s="109">
        <f t="shared" si="25"/>
        <v>0</v>
      </c>
      <c r="D185" s="109"/>
      <c r="E185" s="109"/>
      <c r="F185" s="109"/>
      <c r="G185" s="109"/>
      <c r="H185" s="115"/>
      <c r="I185" s="115"/>
    </row>
  </sheetData>
  <mergeCells count="37">
    <mergeCell ref="A2:I2"/>
    <mergeCell ref="A3:E3"/>
    <mergeCell ref="H3:I3"/>
    <mergeCell ref="D4:F4"/>
    <mergeCell ref="E5:F5"/>
    <mergeCell ref="A7:B7"/>
    <mergeCell ref="A4:A6"/>
    <mergeCell ref="A9:A11"/>
    <mergeCell ref="A12:A16"/>
    <mergeCell ref="A18:A20"/>
    <mergeCell ref="A22:A24"/>
    <mergeCell ref="A25:A35"/>
    <mergeCell ref="A38:A40"/>
    <mergeCell ref="A41:A42"/>
    <mergeCell ref="A53:A56"/>
    <mergeCell ref="A57:A59"/>
    <mergeCell ref="A61:A65"/>
    <mergeCell ref="A70:A72"/>
    <mergeCell ref="A74:A78"/>
    <mergeCell ref="A81:A84"/>
    <mergeCell ref="A85:A89"/>
    <mergeCell ref="A91:A93"/>
    <mergeCell ref="A95:A96"/>
    <mergeCell ref="A97:A108"/>
    <mergeCell ref="A111:A113"/>
    <mergeCell ref="A115:A116"/>
    <mergeCell ref="A126:A128"/>
    <mergeCell ref="A129:A132"/>
    <mergeCell ref="A136:A140"/>
    <mergeCell ref="A144:A146"/>
    <mergeCell ref="A156:A157"/>
    <mergeCell ref="B4:B6"/>
    <mergeCell ref="C4:C6"/>
    <mergeCell ref="D5:D6"/>
    <mergeCell ref="G4:G6"/>
    <mergeCell ref="H4:H6"/>
    <mergeCell ref="I4:I6"/>
  </mergeCells>
  <printOptions horizontalCentered="1"/>
  <pageMargins left="0.747916666666667" right="0.747916666666667" top="0.747916666666667" bottom="0.747916666666667" header="0.511805555555556" footer="0.511805555555556"/>
  <pageSetup paperSize="9" scale="9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showZeros="0" zoomScale="93" zoomScaleNormal="93" workbookViewId="0">
      <selection activeCell="A10" sqref="A10"/>
    </sheetView>
  </sheetViews>
  <sheetFormatPr defaultColWidth="6.875" defaultRowHeight="11.25"/>
  <cols>
    <col min="1" max="1" width="33.5" style="41" customWidth="1"/>
    <col min="2" max="8" width="13.625" style="41" customWidth="1"/>
    <col min="9" max="14" width="9.625" style="41" customWidth="1"/>
    <col min="15" max="258" width="6.875" style="41" customWidth="1"/>
    <col min="259" max="16384" width="6.875" style="41"/>
  </cols>
  <sheetData>
    <row r="1" ht="19.5" customHeight="1" spans="1:8">
      <c r="A1" s="42" t="s">
        <v>245</v>
      </c>
      <c r="B1" s="43"/>
      <c r="C1" s="43"/>
      <c r="D1" s="43"/>
      <c r="E1" s="43"/>
      <c r="F1" s="43"/>
      <c r="G1" s="43"/>
      <c r="H1" s="43"/>
    </row>
    <row r="2" ht="25.5" customHeight="1" spans="1:8">
      <c r="A2" s="44" t="s">
        <v>246</v>
      </c>
      <c r="B2" s="44"/>
      <c r="C2" s="44"/>
      <c r="D2" s="44"/>
      <c r="E2" s="44"/>
      <c r="F2" s="44"/>
      <c r="G2" s="44"/>
      <c r="H2" s="44"/>
    </row>
    <row r="3" ht="27" customHeight="1" spans="1:9">
      <c r="A3" s="45" t="str">
        <f>收支总表!A3</f>
        <v>部门名称：临夏回族自治州红十字会</v>
      </c>
      <c r="B3" s="45"/>
      <c r="C3" s="45"/>
      <c r="D3" s="45"/>
      <c r="E3" s="45"/>
      <c r="F3" s="46"/>
      <c r="G3" s="46"/>
      <c r="H3" s="46" t="s">
        <v>3</v>
      </c>
      <c r="I3" s="47"/>
    </row>
    <row r="4" ht="27" customHeight="1" spans="1:9">
      <c r="A4" s="48" t="s">
        <v>247</v>
      </c>
      <c r="B4" s="124" t="s">
        <v>248</v>
      </c>
      <c r="C4" s="125"/>
      <c r="D4" s="125"/>
      <c r="E4" s="125"/>
      <c r="F4" s="126"/>
      <c r="G4" s="127" t="s">
        <v>249</v>
      </c>
      <c r="H4" s="127" t="s">
        <v>250</v>
      </c>
      <c r="I4" s="47"/>
    </row>
    <row r="5" ht="27" customHeight="1" spans="1:9">
      <c r="A5" s="48"/>
      <c r="B5" s="49" t="s">
        <v>251</v>
      </c>
      <c r="C5" s="49" t="s">
        <v>252</v>
      </c>
      <c r="D5" s="49" t="s">
        <v>253</v>
      </c>
      <c r="E5" s="48" t="s">
        <v>254</v>
      </c>
      <c r="F5" s="48"/>
      <c r="G5" s="128"/>
      <c r="H5" s="128"/>
      <c r="I5" s="47"/>
    </row>
    <row r="6" ht="31" customHeight="1" spans="1:9">
      <c r="A6" s="48"/>
      <c r="B6" s="129"/>
      <c r="C6" s="129"/>
      <c r="D6" s="129"/>
      <c r="E6" s="130" t="s">
        <v>255</v>
      </c>
      <c r="F6" s="130" t="s">
        <v>256</v>
      </c>
      <c r="G6" s="131"/>
      <c r="H6" s="131"/>
      <c r="I6" s="47"/>
    </row>
    <row r="7" ht="30" customHeight="1" spans="1:9">
      <c r="A7" s="51" t="s">
        <v>8</v>
      </c>
      <c r="B7" s="51">
        <f>SUM(C7:F7)</f>
        <v>0</v>
      </c>
      <c r="C7" s="51">
        <f>SUM(基本支出预算明细表!C45+基本支出预算明细表!C118+项目支出预算明细表!C117+项目支出预算明细表!C44)</f>
        <v>0</v>
      </c>
      <c r="D7" s="51">
        <f>SUM(基本支出预算明细表!C117+基本支出预算明细表!C44+项目支出预算明细表!C43+项目支出预算明细表!C116)</f>
        <v>0</v>
      </c>
      <c r="E7" s="51">
        <f>SUM(基本支出预算明细表!C52+项目支出预算明细表!C51)</f>
        <v>0</v>
      </c>
      <c r="F7" s="51">
        <f>SUM(基本支出预算明细表!C46+基本支出预算明细表!C119+项目支出预算明细表!C45+项目支出预算明细表!C118)</f>
        <v>0</v>
      </c>
      <c r="G7" s="51">
        <f>SUM(基本支出预算明细表!C36+基本支出预算明细表!C109+项目支出预算明细表!C35+项目支出预算明细表!C108)</f>
        <v>0</v>
      </c>
      <c r="H7" s="51">
        <f>SUM(基本支出预算明细表!C37+基本支出预算明细表!C110+项目支出预算明细表!C36+项目支出预算明细表!C109)</f>
        <v>0</v>
      </c>
      <c r="I7" s="47"/>
    </row>
    <row r="8" ht="30" customHeight="1" spans="1:11">
      <c r="A8" s="52"/>
      <c r="B8" s="53">
        <f t="shared" ref="B8:B18" si="0">SUM(C8:F8)</f>
        <v>0</v>
      </c>
      <c r="C8" s="54"/>
      <c r="D8" s="54"/>
      <c r="E8" s="54"/>
      <c r="F8" s="54"/>
      <c r="G8" s="54"/>
      <c r="H8" s="54"/>
      <c r="I8" s="55"/>
      <c r="K8" s="47"/>
    </row>
    <row r="9" ht="30" customHeight="1" spans="1:9">
      <c r="A9" s="52"/>
      <c r="B9" s="53">
        <f t="shared" si="0"/>
        <v>0</v>
      </c>
      <c r="C9" s="54"/>
      <c r="D9" s="54"/>
      <c r="E9" s="54"/>
      <c r="F9" s="54"/>
      <c r="G9" s="54"/>
      <c r="H9" s="54"/>
      <c r="I9" s="55"/>
    </row>
    <row r="10" ht="30" customHeight="1" spans="1:9">
      <c r="A10" s="52"/>
      <c r="B10" s="53">
        <f t="shared" si="0"/>
        <v>0</v>
      </c>
      <c r="C10" s="54"/>
      <c r="D10" s="54"/>
      <c r="E10" s="54"/>
      <c r="F10" s="54"/>
      <c r="G10" s="54"/>
      <c r="H10" s="54"/>
      <c r="I10" s="55"/>
    </row>
    <row r="11" ht="30" customHeight="1" spans="1:9">
      <c r="A11" s="52"/>
      <c r="B11" s="53">
        <f t="shared" si="0"/>
        <v>0</v>
      </c>
      <c r="C11" s="54"/>
      <c r="D11" s="54"/>
      <c r="E11" s="54"/>
      <c r="F11" s="54"/>
      <c r="G11" s="54"/>
      <c r="H11" s="54"/>
      <c r="I11" s="55"/>
    </row>
    <row r="12" ht="30" customHeight="1" spans="1:9">
      <c r="A12" s="52"/>
      <c r="B12" s="53">
        <f t="shared" si="0"/>
        <v>0</v>
      </c>
      <c r="C12" s="54"/>
      <c r="D12" s="54"/>
      <c r="E12" s="54"/>
      <c r="F12" s="54"/>
      <c r="G12" s="54"/>
      <c r="H12" s="54"/>
      <c r="I12" s="55"/>
    </row>
    <row r="13" ht="30" customHeight="1" spans="1:9">
      <c r="A13" s="56"/>
      <c r="B13" s="53">
        <f t="shared" si="0"/>
        <v>0</v>
      </c>
      <c r="C13" s="54"/>
      <c r="D13" s="54"/>
      <c r="E13" s="54"/>
      <c r="F13" s="54"/>
      <c r="G13" s="54"/>
      <c r="H13" s="54"/>
      <c r="I13" s="55"/>
    </row>
    <row r="14" ht="30" customHeight="1" spans="1:9">
      <c r="A14" s="52"/>
      <c r="B14" s="53">
        <f t="shared" si="0"/>
        <v>0</v>
      </c>
      <c r="C14" s="54"/>
      <c r="D14" s="54"/>
      <c r="E14" s="54"/>
      <c r="F14" s="54"/>
      <c r="G14" s="54"/>
      <c r="H14" s="54"/>
      <c r="I14" s="55"/>
    </row>
    <row r="15" ht="30" customHeight="1" spans="1:9">
      <c r="A15" s="52"/>
      <c r="B15" s="53">
        <f t="shared" si="0"/>
        <v>0</v>
      </c>
      <c r="C15" s="54"/>
      <c r="D15" s="54"/>
      <c r="E15" s="54"/>
      <c r="F15" s="54"/>
      <c r="G15" s="54"/>
      <c r="H15" s="54"/>
      <c r="I15" s="55"/>
    </row>
    <row r="16" ht="30" customHeight="1" spans="1:9">
      <c r="A16" s="52"/>
      <c r="B16" s="53">
        <f t="shared" si="0"/>
        <v>0</v>
      </c>
      <c r="C16" s="54"/>
      <c r="D16" s="54"/>
      <c r="E16" s="54"/>
      <c r="F16" s="54"/>
      <c r="G16" s="54"/>
      <c r="H16" s="54"/>
      <c r="I16" s="55"/>
    </row>
  </sheetData>
  <mergeCells count="10">
    <mergeCell ref="A2:H2"/>
    <mergeCell ref="A3:E3"/>
    <mergeCell ref="B4:F4"/>
    <mergeCell ref="E5:F5"/>
    <mergeCell ref="A4:A6"/>
    <mergeCell ref="B5:B6"/>
    <mergeCell ref="C5:C6"/>
    <mergeCell ref="D5:D6"/>
    <mergeCell ref="G4:G6"/>
    <mergeCell ref="H4:H6"/>
  </mergeCells>
  <printOptions horizontalCentered="1"/>
  <pageMargins left="0.747916666666667" right="0.747916666666667" top="0.747916666666667" bottom="0.747916666666667"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收支总表</vt:lpstr>
      <vt:lpstr>收入总表</vt:lpstr>
      <vt:lpstr>支出总表</vt:lpstr>
      <vt:lpstr>财政拨款收支总表</vt:lpstr>
      <vt:lpstr>财政拨款支出表 </vt:lpstr>
      <vt:lpstr>一般公共预算支出表</vt:lpstr>
      <vt:lpstr>政府性基金预算支出表</vt:lpstr>
      <vt:lpstr>基本支出预算明细表</vt:lpstr>
      <vt:lpstr>“三公”经费预算财政拨款情况表</vt:lpstr>
      <vt:lpstr>项目支出预算明细表</vt:lpstr>
      <vt:lpstr>政府采购预算表</vt:lpstr>
      <vt:lpstr>部门整体</vt:lpstr>
      <vt:lpstr>国有资本经营预算支出表</vt:lpstr>
      <vt:lpstr>部门管理转移支付表</vt:lpstr>
      <vt:lpstr>项目支出（博爱送万家）</vt:lpstr>
      <vt:lpstr>项目支出（备灾物资储备库和应急救护培训场所）</vt:lpstr>
      <vt:lpstr>项目支出（应急救护）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2017-09-19T01:10:00Z</dcterms:created>
  <cp:lastPrinted>2018-12-20T11:07:00Z</cp:lastPrinted>
  <dcterms:modified xsi:type="dcterms:W3CDTF">2024-02-23T10:56:54Z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5ADCC2AF50E9459389E618572FA3CE2F</vt:lpwstr>
  </property>
</Properties>
</file>